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Столы руководителя" sheetId="1" r:id="rId1"/>
    <sheet name="Столы переговорные и журнальные" sheetId="2" r:id="rId2"/>
    <sheet name="Тумбы и шкафы" sheetId="3" r:id="rId3"/>
    <sheet name="Таблица" sheetId="4" r:id="rId4"/>
  </sheets>
  <definedNames>
    <definedName name="_xlnm.Print_Area" localSheetId="1">'Столы переговорные и журнальные'!$A$1:$E$10</definedName>
    <definedName name="_xlnm.Print_Area" localSheetId="0">'Столы руководителя'!$A$1:$E$34</definedName>
    <definedName name="_xlnm.Print_Area" localSheetId="2">'Тумбы и шкафы'!$A$2:$E$23</definedName>
    <definedName name="_xlnm.Print_Area" localSheetId="0">'Столы руководителя'!$A$1:$E$34</definedName>
    <definedName name="_xlnm.Print_Area_0" localSheetId="0">'Столы руководителя'!$A$1:$E$34</definedName>
    <definedName name="_xlnm.Print_Area" localSheetId="1">'Столы переговорные и журнальные'!$A$1:$E$10</definedName>
    <definedName name="_xlnm.Print_Area_0" localSheetId="1">'Столы переговорные и журнальные'!$A$1:$E$10</definedName>
    <definedName name="_xlnm.Print_Area" localSheetId="2">'Тумбы и шкафы'!$A$2:$E$23</definedName>
    <definedName name="_xlnm.Print_Area_0" localSheetId="2">'Тумбы и шкафы'!$A$2:$E$23</definedName>
  </definedNames>
  <calcPr fullCalcOnLoad="1"/>
</workbook>
</file>

<file path=xl/sharedStrings.xml><?xml version="1.0" encoding="utf-8"?>
<sst xmlns="http://schemas.openxmlformats.org/spreadsheetml/2006/main" count="583" uniqueCount="312">
  <si>
    <t>Изменен 24.12.2021г.</t>
  </si>
  <si>
    <t>Прайс-лист на кабинет серии "SHIFT"</t>
  </si>
  <si>
    <t>ОПИСАНИЕ СЕРИИ</t>
  </si>
  <si>
    <t>Наличие регулируемых опор -М6/М8</t>
  </si>
  <si>
    <r>
      <rPr>
        <b/>
        <sz val="11"/>
        <color indexed="8"/>
        <rFont val="Calibri"/>
        <family val="2"/>
      </rPr>
      <t>ЛДСП</t>
    </r>
    <r>
      <rPr>
        <sz val="11"/>
        <color indexed="8"/>
        <rFont val="Calibri"/>
        <family val="2"/>
      </rPr>
      <t xml:space="preserve"> толщиной 18 и 25мм</t>
    </r>
  </si>
  <si>
    <r>
      <rPr>
        <b/>
        <sz val="11"/>
        <color indexed="8"/>
        <rFont val="Calibri"/>
        <family val="2"/>
      </rPr>
      <t>Кромка ПВХ</t>
    </r>
    <r>
      <rPr>
        <sz val="11"/>
        <color indexed="8"/>
        <rFont val="Calibri"/>
        <family val="2"/>
      </rPr>
      <t xml:space="preserve"> толщиной 0,4мм и 2мм</t>
    </r>
  </si>
  <si>
    <r>
      <rPr>
        <b/>
        <sz val="11"/>
        <color indexed="8"/>
        <rFont val="Calibri"/>
        <family val="2"/>
      </rPr>
      <t>Цвета ЛДСП 25/18 :</t>
    </r>
    <r>
      <rPr>
        <sz val="11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 Тиквуд темный/Антрацит, Тиквуд светлый/Капучино, Тиквуд светлый/Белый бриллиант</t>
    </r>
  </si>
  <si>
    <r>
      <rPr>
        <b/>
        <sz val="11"/>
        <color indexed="8"/>
        <rFont val="Calibri"/>
        <family val="2"/>
      </rPr>
      <t>Металлокаркас: опоры -</t>
    </r>
    <r>
      <rPr>
        <sz val="11"/>
        <color indexed="8"/>
        <rFont val="Calibri"/>
        <family val="2"/>
      </rPr>
      <t xml:space="preserve"> нержавеющая сталь, труба сечением 60х30мм</t>
    </r>
  </si>
  <si>
    <r>
      <rPr>
        <b/>
        <sz val="11"/>
        <color indexed="8"/>
        <rFont val="Calibri"/>
        <family val="2"/>
      </rPr>
      <t>Траверсы</t>
    </r>
    <r>
      <rPr>
        <sz val="11"/>
        <color indexed="8"/>
        <rFont val="Calibri"/>
        <family val="2"/>
      </rPr>
      <t xml:space="preserve"> - труба сечением 60х30мм, окраска цвет Хром</t>
    </r>
  </si>
  <si>
    <t>Артикул</t>
  </si>
  <si>
    <t>Наименование</t>
  </si>
  <si>
    <t>Размеры Ш*Г*В (мм)</t>
  </si>
  <si>
    <t>Изображение</t>
  </si>
  <si>
    <t>Цена (руб.)</t>
  </si>
  <si>
    <t>СТОЛЫ</t>
  </si>
  <si>
    <t>SK.SR-180</t>
  </si>
  <si>
    <t>Стол руководителя прямой без тумбы</t>
  </si>
  <si>
    <t>1800*900*753</t>
  </si>
  <si>
    <t>SK.SR-200</t>
  </si>
  <si>
    <t>2000*900*753</t>
  </si>
  <si>
    <t>SK.SRG-180 (L)</t>
  </si>
  <si>
    <t>Стол руководителя с опорной греденцией , левый</t>
  </si>
  <si>
    <t>1800*1800*753</t>
  </si>
  <si>
    <t>SK.SRG-200 (L)</t>
  </si>
  <si>
    <t>2000*1800*753</t>
  </si>
  <si>
    <t>SK.SRG-180 (R)</t>
  </si>
  <si>
    <t>Стол руководителя с опорной греденцией, правый</t>
  </si>
  <si>
    <t>SK.SRG-200 (R)</t>
  </si>
  <si>
    <t>SK.SRT-180 (L)</t>
  </si>
  <si>
    <t>Стол руководителя с опорной тумбой , левый</t>
  </si>
  <si>
    <t>1800*904*753</t>
  </si>
  <si>
    <t>SK.SRT-200 (L)</t>
  </si>
  <si>
    <t>2000*904*753</t>
  </si>
  <si>
    <t>SK.SRT-180 (R)</t>
  </si>
  <si>
    <t>Стол руководителя с опорной тумбой , правый</t>
  </si>
  <si>
    <t>SK.SRT-200 (R)</t>
  </si>
  <si>
    <t>ЦАРГИ</t>
  </si>
  <si>
    <t>SK.C-180</t>
  </si>
  <si>
    <t>Царга для стола без греденции/тумбы</t>
  </si>
  <si>
    <t>1640*18*522</t>
  </si>
  <si>
    <t>SK.C-200</t>
  </si>
  <si>
    <t>1840*18*522</t>
  </si>
  <si>
    <t>SK.CGT-180</t>
  </si>
  <si>
    <t>Царга для стола с греденцией/тумбой</t>
  </si>
  <si>
    <t>1100*18*522</t>
  </si>
  <si>
    <t>SK.CGT-200</t>
  </si>
  <si>
    <t>1300*18*522</t>
  </si>
  <si>
    <t>БРИФИНГ ПРИСТАВКИ</t>
  </si>
  <si>
    <t>SK.BR-80</t>
  </si>
  <si>
    <t>Брифинг-приставка 800мм</t>
  </si>
  <si>
    <t>800х600х753</t>
  </si>
  <si>
    <t>SK.BR-140</t>
  </si>
  <si>
    <t>Брифинг-приставка 1400мм</t>
  </si>
  <si>
    <t>1400х600х753</t>
  </si>
  <si>
    <t>Прайс-лист на переговорные и журнальные столы серии "SHIFT"</t>
  </si>
  <si>
    <t>SK.SP-KV-110-1</t>
  </si>
  <si>
    <t>Стол переговорный, квадратный</t>
  </si>
  <si>
    <t>1100*1100*753</t>
  </si>
  <si>
    <t>SK.SP-KV-110-2</t>
  </si>
  <si>
    <t>Стол переговорный, двойной, прямоугольный</t>
  </si>
  <si>
    <t>2200*1100*753</t>
  </si>
  <si>
    <t>SK.SP-KV-110-3</t>
  </si>
  <si>
    <t>Стол переговорный, тройной, прямоугольный</t>
  </si>
  <si>
    <t>3300*1100*753</t>
  </si>
  <si>
    <t>SK.SP-KR-120</t>
  </si>
  <si>
    <t>Стол переговорный, круглый</t>
  </si>
  <si>
    <t>1200*1200*753</t>
  </si>
  <si>
    <t>SK.SG-KV-60</t>
  </si>
  <si>
    <t>Стол журнальный, квадратный</t>
  </si>
  <si>
    <t>600*600*450</t>
  </si>
  <si>
    <t>SK.SG-KR-70</t>
  </si>
  <si>
    <t>Стол журнальный, круглый</t>
  </si>
  <si>
    <t>700*700*450</t>
  </si>
  <si>
    <t>Прайс-лист на шкафы и тумбы серии "SHIFT"</t>
  </si>
  <si>
    <t>ТУМБЫ И ГРЕДЕНЦИИ</t>
  </si>
  <si>
    <t>SK.TM</t>
  </si>
  <si>
    <t>Тумба мобильная</t>
  </si>
  <si>
    <t>432*460*562</t>
  </si>
  <si>
    <t>SK.GR-B</t>
  </si>
  <si>
    <t>Греденция большая</t>
  </si>
  <si>
    <t>1797*450*680</t>
  </si>
  <si>
    <t>SK.GR-M</t>
  </si>
  <si>
    <t>Греденция малая</t>
  </si>
  <si>
    <t>1200*450*680</t>
  </si>
  <si>
    <t>ГАРДЕРОБЫ И ШКАФЫ</t>
  </si>
  <si>
    <t>SK.GB-1</t>
  </si>
  <si>
    <t>Гардероб узкий (универсальный левый/правый)</t>
  </si>
  <si>
    <t>560*420*1977</t>
  </si>
  <si>
    <t>SK.GB-4</t>
  </si>
  <si>
    <t>Гардероб широкий</t>
  </si>
  <si>
    <t>800*420*1977</t>
  </si>
  <si>
    <t>SK.ST-1.1</t>
  </si>
  <si>
    <t>Шкаф высокий широкий (2 низких фасада ЛДСП)</t>
  </si>
  <si>
    <t>SK.ST-1.2R white</t>
  </si>
  <si>
    <t>Шкаф высокий широкий (2 низких фасада ЛДСП + 2 средних фасада лакобель белый в раме)</t>
  </si>
  <si>
    <t>SK.ST-1.2R black</t>
  </si>
  <si>
    <t>Шкаф высокий широкий (2 низких фасада ЛДСП + 2 средних фасада стекло лакобель черный в раме)</t>
  </si>
  <si>
    <t>SK.ST-1.9</t>
  </si>
  <si>
    <t>Шкаф высокий широкий (2 высоких фасада ЛДСП)</t>
  </si>
  <si>
    <t>SK.ST-1.10R white</t>
  </si>
  <si>
    <t>Шкаф высокий широкий (2 высоких фасада стекло лакобель белый в раме)</t>
  </si>
  <si>
    <t>SK.ST-1.10R black</t>
  </si>
  <si>
    <t>Шкаф высокий широкий (2 высоких фасада стекло лакобель черный в раме)</t>
  </si>
  <si>
    <t>SK.ST-2.1</t>
  </si>
  <si>
    <t>Шкаф средний широкий (2 низких фасада ЛДСП)</t>
  </si>
  <si>
    <t>800*420*1207</t>
  </si>
  <si>
    <t>SK.ST-2.2R white</t>
  </si>
  <si>
    <t>Шкаф средний широкий (2 низких фасада стекло лакобель белый в раме)</t>
  </si>
  <si>
    <t>SK.ST-2.2R black</t>
  </si>
  <si>
    <t>Шкаф средний широкий (2 низких фасада стекло лакобель черный в раме)</t>
  </si>
  <si>
    <t>SK.ST-2.3</t>
  </si>
  <si>
    <t>Шкаф средний широкий (2 средних фасада ЛДСП)</t>
  </si>
  <si>
    <t>SK.ST-2.4R white</t>
  </si>
  <si>
    <t>Шкаф средний широкий (2 средних фасада стекло лакобель белый в раме)</t>
  </si>
  <si>
    <t>SK.ST-2.4R black</t>
  </si>
  <si>
    <t>Шкаф средний широкий (2 средних фасада стекло лакобель черный в раме)</t>
  </si>
  <si>
    <t>Сборные модули</t>
  </si>
  <si>
    <t>Коэффициент</t>
  </si>
  <si>
    <t>Наименование модуля</t>
  </si>
  <si>
    <t>Размеры (ШхГхВ) мм</t>
  </si>
  <si>
    <t>Стоимость+коэффициент</t>
  </si>
  <si>
    <t>Размер</t>
  </si>
  <si>
    <t>Кол-во (шт)</t>
  </si>
  <si>
    <t>Цена</t>
  </si>
  <si>
    <t>БМ.КТ-180</t>
  </si>
  <si>
    <t>Комплект траверс стола L1800мм</t>
  </si>
  <si>
    <t>1794*100*43</t>
  </si>
  <si>
    <t>Элементы серии</t>
  </si>
  <si>
    <t>Стоимость</t>
  </si>
  <si>
    <t>Стоимость + коэффициент</t>
  </si>
  <si>
    <t>Толщины ЛДСП</t>
  </si>
  <si>
    <t>Цвета</t>
  </si>
  <si>
    <t>SK.SSR-200</t>
  </si>
  <si>
    <t>Столешница универсальная стола 2000мм</t>
  </si>
  <si>
    <t>2000х900х25</t>
  </si>
  <si>
    <t>25мм</t>
  </si>
  <si>
    <t>Тиквуд темный, Тиквуд светлый</t>
  </si>
  <si>
    <t>SK.SSR-180</t>
  </si>
  <si>
    <t>Столешница универсальная стола 1800мм</t>
  </si>
  <si>
    <t>1800х900х25</t>
  </si>
  <si>
    <t>SK.TDSRG (L)</t>
  </si>
  <si>
    <t>Топ и дно опорной греденции левой</t>
  </si>
  <si>
    <t>1800х600х25</t>
  </si>
  <si>
    <t>SK.TDSRG (R)</t>
  </si>
  <si>
    <t>Топ и дно опорной греденции правой</t>
  </si>
  <si>
    <t>SK.TDSRT (L)</t>
  </si>
  <si>
    <t>Топ и дно опорной тумбы левой</t>
  </si>
  <si>
    <t>600х904х25</t>
  </si>
  <si>
    <t>SK.TDSRT (R)</t>
  </si>
  <si>
    <t>Топ и дно опорной тумбы правой</t>
  </si>
  <si>
    <t>SK.DKSRG (L)</t>
  </si>
  <si>
    <t>Детали корпуса опорной греденции левой</t>
  </si>
  <si>
    <t>1796х596х482</t>
  </si>
  <si>
    <t>18мм</t>
  </si>
  <si>
    <t>Белый бриллиант, Антрацит, Капучино</t>
  </si>
  <si>
    <t>SK.DKSRG (R)</t>
  </si>
  <si>
    <t>Детали корпуса опорной греденции правой</t>
  </si>
  <si>
    <t>SK.DKSRT (L)</t>
  </si>
  <si>
    <t>Детали корпуса опорной тумбы левой</t>
  </si>
  <si>
    <t>596х900х482</t>
  </si>
  <si>
    <t>SK.DKSRT (R)</t>
  </si>
  <si>
    <t>Детали корпуса опорной тумбы правой</t>
  </si>
  <si>
    <t>SK.SSP-KV-110</t>
  </si>
  <si>
    <t>Столешница квадратная переговорного стола</t>
  </si>
  <si>
    <t>1100х1100х25</t>
  </si>
  <si>
    <t>SK.SSP-KR-120</t>
  </si>
  <si>
    <t>Столешница круглая  переговорного стола</t>
  </si>
  <si>
    <t>1200х1200х25</t>
  </si>
  <si>
    <t>SK.ODSP</t>
  </si>
  <si>
    <t>Опора ЛДСП стола переговорного</t>
  </si>
  <si>
    <t>1000х18х728</t>
  </si>
  <si>
    <t>SK.SSG-KV-60</t>
  </si>
  <si>
    <t>Столешница квадратная журнального стола</t>
  </si>
  <si>
    <t>600х600х25</t>
  </si>
  <si>
    <t>SK.SSG-KR-70</t>
  </si>
  <si>
    <t>Столешница круглая журнального стола</t>
  </si>
  <si>
    <t>700х700х25</t>
  </si>
  <si>
    <t>SK.ODSG</t>
  </si>
  <si>
    <t>Опора ЛДСП стола журнального</t>
  </si>
  <si>
    <t>600х18х425</t>
  </si>
  <si>
    <t>SK.DKTM</t>
  </si>
  <si>
    <t xml:space="preserve">Детали корпуса тумбы мобильной </t>
  </si>
  <si>
    <t>----</t>
  </si>
  <si>
    <t>SK.TDTM</t>
  </si>
  <si>
    <t>Топ и дно тумбы мобильной</t>
  </si>
  <si>
    <t>432х460х25</t>
  </si>
  <si>
    <t>SK.TDGR-B</t>
  </si>
  <si>
    <t>Топ и дно греденции большой</t>
  </si>
  <si>
    <t>1797х445х25</t>
  </si>
  <si>
    <t>SK.TDGR-M</t>
  </si>
  <si>
    <t>Топ и дно греденции малой</t>
  </si>
  <si>
    <t>1200х445х25</t>
  </si>
  <si>
    <t>SK.DKGR-B</t>
  </si>
  <si>
    <t>Детали корпуса греденции большой</t>
  </si>
  <si>
    <t>1793х442х480</t>
  </si>
  <si>
    <t>SK.DKGR-M</t>
  </si>
  <si>
    <t>Детали корпуса греденции малой</t>
  </si>
  <si>
    <t>1196х442х480</t>
  </si>
  <si>
    <t>SK.PC-180</t>
  </si>
  <si>
    <t>Панель царги для стола без греденции/тумбы</t>
  </si>
  <si>
    <t>1640х18х400</t>
  </si>
  <si>
    <t>SK.PC-200</t>
  </si>
  <si>
    <t>1840х18х400</t>
  </si>
  <si>
    <t>SK.PCGT-180</t>
  </si>
  <si>
    <t>Панель царги для стола с греденцией/тумбой</t>
  </si>
  <si>
    <t>1100х18х400</t>
  </si>
  <si>
    <t>SK.PCGT-200</t>
  </si>
  <si>
    <t>1300х18х400</t>
  </si>
  <si>
    <t>SK.SBR-80</t>
  </si>
  <si>
    <t>Столешница приставного элемента</t>
  </si>
  <si>
    <t>800*600*25</t>
  </si>
  <si>
    <t>SK.SBR-140</t>
  </si>
  <si>
    <t>1400х600х25</t>
  </si>
  <si>
    <t>O.KGB-1 (R)/(L)</t>
  </si>
  <si>
    <t>Каркас гардероба узкого</t>
  </si>
  <si>
    <t>560х420х1977</t>
  </si>
  <si>
    <t>18/25мм</t>
  </si>
  <si>
    <t>O.KGB-4</t>
  </si>
  <si>
    <t>Каркас гардероба широкого</t>
  </si>
  <si>
    <t>800х420х1977</t>
  </si>
  <si>
    <t>O.ST-1</t>
  </si>
  <si>
    <t>Стеллаж высокий широкий</t>
  </si>
  <si>
    <t>O.ST-2</t>
  </si>
  <si>
    <t>Стеллаж средний широкий</t>
  </si>
  <si>
    <t>800х420х1207</t>
  </si>
  <si>
    <t>SK.DG-1 (U)</t>
  </si>
  <si>
    <t>Фасад ЛДСП для гардероба узкого (универсальный)</t>
  </si>
  <si>
    <t>555х18х1920</t>
  </si>
  <si>
    <t>SK.D-1 (U)</t>
  </si>
  <si>
    <t>Фасад ЛДСП высокий (универсальный)</t>
  </si>
  <si>
    <t>396х18х1920</t>
  </si>
  <si>
    <t>SK.D-2 (L)</t>
  </si>
  <si>
    <t>Фасад ЛДСП средний левый</t>
  </si>
  <si>
    <t>396х18х1150</t>
  </si>
  <si>
    <t>SK.D-2 (R)</t>
  </si>
  <si>
    <t>Фасад ЛДСП средний правый</t>
  </si>
  <si>
    <t>SK.D-3 (L)</t>
  </si>
  <si>
    <t>Фасад ЛДСП низкий левый</t>
  </si>
  <si>
    <t>396х18х766</t>
  </si>
  <si>
    <t>SK.D-3(R)</t>
  </si>
  <si>
    <t>Фасад ЛДСП низкий правый</t>
  </si>
  <si>
    <t>SK.SR-1 R (U) white</t>
  </si>
  <si>
    <t>Фасад стекло в раме высокий лакобель белый (универсальный)</t>
  </si>
  <si>
    <t>396х20х1920</t>
  </si>
  <si>
    <t>SK.SR-1 R (U) black</t>
  </si>
  <si>
    <t>Фасад стекло в раме высокий лакобель черный (универсальный)</t>
  </si>
  <si>
    <t>SK.SR-2 R (L) white</t>
  </si>
  <si>
    <t>Фасад стекло в раме средний лакобель белый левый</t>
  </si>
  <si>
    <t>396х20х1150</t>
  </si>
  <si>
    <t>SK.SR-2 R (R) white</t>
  </si>
  <si>
    <t>Фасад стекло в раме средний лакобель белый правый</t>
  </si>
  <si>
    <t>SK.SR-2 R (L) black</t>
  </si>
  <si>
    <t>Фасад стекло в раме средний лакобель черный левый</t>
  </si>
  <si>
    <t>SK.SR-2 R (R) black</t>
  </si>
  <si>
    <t>Фасад стекло в раме средний лакобель черный правый</t>
  </si>
  <si>
    <t>SK.SR-3 R (L) white</t>
  </si>
  <si>
    <t>Фасад стекло в раме низкий лакобель белый левый</t>
  </si>
  <si>
    <t>396х20х766</t>
  </si>
  <si>
    <t>SK.SR-3 R (R) white</t>
  </si>
  <si>
    <t>Фасад стекло в раме низкий лакобель белый правый</t>
  </si>
  <si>
    <t>SK.SR-3 R (L) black</t>
  </si>
  <si>
    <t>Фасад стекло в раме низкий лакобель черный левый</t>
  </si>
  <si>
    <t>SK.SR-3 R (R) black</t>
  </si>
  <si>
    <t>Фасад стекло в раме низкий лакобель черный правый</t>
  </si>
  <si>
    <t>М-БОО.ОСЗ-90К</t>
  </si>
  <si>
    <t>Комплект опора стола О-образных завершающих 900мм</t>
  </si>
  <si>
    <t>900х60х718</t>
  </si>
  <si>
    <t>М-БОО.ОСЗ-90</t>
  </si>
  <si>
    <t>Опора стола О-образная завершающая 900мм</t>
  </si>
  <si>
    <t>SK.OZT-90</t>
  </si>
  <si>
    <t>Опора О-образная завершающая 900мм (на опорную тумбу)</t>
  </si>
  <si>
    <t>900х60х170</t>
  </si>
  <si>
    <t>М-БOO.ОПР-60</t>
  </si>
  <si>
    <t>Опора приставного элемента О-образная завершающая 600мм</t>
  </si>
  <si>
    <t>600х60х718</t>
  </si>
  <si>
    <t>SK.OMSP</t>
  </si>
  <si>
    <t>Комплект опор, металл Г-образная стола переговорного</t>
  </si>
  <si>
    <t>491х60х727</t>
  </si>
  <si>
    <t>SK.OMSG</t>
  </si>
  <si>
    <t>Комплект опор, металл Г-образная стола журнального</t>
  </si>
  <si>
    <t>291х60х414</t>
  </si>
  <si>
    <t>БМ.КТ-200</t>
  </si>
  <si>
    <t>Комплект траверс прямого стола L2000мм</t>
  </si>
  <si>
    <t>1994х100х43</t>
  </si>
  <si>
    <t>Комплект траверс прямого стола L1800мм</t>
  </si>
  <si>
    <t>1794х100х43</t>
  </si>
  <si>
    <t>SK.TSR-200K</t>
  </si>
  <si>
    <t>Комплект траверс стола с греденцией/тумбой 2000мм</t>
  </si>
  <si>
    <t>SK.TSR-180K</t>
  </si>
  <si>
    <t>Комплект траверс стола с греденцией/тумбой 1800мм</t>
  </si>
  <si>
    <t>1594х100х43</t>
  </si>
  <si>
    <t>БМ.КТП-80</t>
  </si>
  <si>
    <t>Комплект траверс приставного элемента L800мм</t>
  </si>
  <si>
    <t>947х100х43</t>
  </si>
  <si>
    <t>SK.TP-140K</t>
  </si>
  <si>
    <t>Комплект траверс приставного элемента L1400мм</t>
  </si>
  <si>
    <t>1547х100х43</t>
  </si>
  <si>
    <t>SK.OGRK</t>
  </si>
  <si>
    <t>Комплект опор греденции</t>
  </si>
  <si>
    <t>385х60х150</t>
  </si>
  <si>
    <t>SK.TGR-B</t>
  </si>
  <si>
    <t>Траверса греденции большой</t>
  </si>
  <si>
    <t>1557х100х40</t>
  </si>
  <si>
    <t>SK.TGR-M</t>
  </si>
  <si>
    <t>Траверса греденции малой</t>
  </si>
  <si>
    <t>980х100х41</t>
  </si>
  <si>
    <t>АУ-01</t>
  </si>
  <si>
    <t>Комплект держателей царги стола</t>
  </si>
  <si>
    <t>---</t>
  </si>
  <si>
    <t>ES.PK-1</t>
  </si>
  <si>
    <t>Комплект пластин для крепления столешницы</t>
  </si>
  <si>
    <t>100*50*2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</si>
</sst>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\ _₽"/>
    <numFmt numFmtId="166" formatCode="#,##0"/>
    <numFmt numFmtId="167" formatCode="General"/>
  </numFmts>
  <fonts count="1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sz val="18"/>
      <color indexed="8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207">
    <xf numFmtId="164" fontId="0" fillId="0" borderId="0" xfId="0" applyAlignment="1">
      <alignment/>
    </xf>
    <xf numFmtId="164" fontId="0" fillId="0" borderId="0" xfId="0" applyFont="1" applyAlignment="1" applyProtection="1">
      <alignment/>
      <protection/>
    </xf>
    <xf numFmtId="164" fontId="0" fillId="0" borderId="0" xfId="0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 horizontal="right" vertical="top"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2" fillId="2" borderId="1" xfId="0" applyFont="1" applyFill="1" applyBorder="1" applyAlignment="1" applyProtection="1">
      <alignment vertical="center"/>
      <protection/>
    </xf>
    <xf numFmtId="164" fontId="0" fillId="0" borderId="2" xfId="0" applyFont="1" applyBorder="1" applyAlignment="1" applyProtection="1">
      <alignment vertical="center"/>
      <protection/>
    </xf>
    <xf numFmtId="164" fontId="2" fillId="0" borderId="3" xfId="0" applyFont="1" applyBorder="1" applyAlignment="1" applyProtection="1">
      <alignment vertical="center"/>
      <protection/>
    </xf>
    <xf numFmtId="164" fontId="2" fillId="0" borderId="3" xfId="0" applyFont="1" applyBorder="1" applyAlignment="1" applyProtection="1">
      <alignment vertical="center" wrapText="1"/>
      <protection/>
    </xf>
    <xf numFmtId="164" fontId="2" fillId="0" borderId="4" xfId="0" applyFont="1" applyBorder="1" applyAlignment="1" applyProtection="1">
      <alignment vertical="center"/>
      <protection/>
    </xf>
    <xf numFmtId="164" fontId="0" fillId="0" borderId="5" xfId="0" applyFont="1" applyBorder="1" applyAlignment="1" applyProtection="1">
      <alignment vertical="center"/>
      <protection/>
    </xf>
    <xf numFmtId="164" fontId="6" fillId="0" borderId="0" xfId="0" applyFont="1" applyBorder="1" applyAlignment="1" applyProtection="1">
      <alignment horizontal="center" vertical="center"/>
      <protection locked="0"/>
    </xf>
    <xf numFmtId="164" fontId="3" fillId="0" borderId="6" xfId="20" applyFont="1" applyBorder="1" applyAlignment="1" applyProtection="1">
      <alignment horizontal="center" vertical="center"/>
      <protection/>
    </xf>
    <xf numFmtId="164" fontId="3" fillId="0" borderId="7" xfId="20" applyFont="1" applyBorder="1" applyAlignment="1" applyProtection="1">
      <alignment horizontal="center" vertical="center" wrapText="1"/>
      <protection/>
    </xf>
    <xf numFmtId="164" fontId="3" fillId="0" borderId="7" xfId="20" applyFont="1" applyBorder="1" applyAlignment="1" applyProtection="1">
      <alignment horizontal="center" vertical="center"/>
      <protection/>
    </xf>
    <xf numFmtId="165" fontId="3" fillId="0" borderId="8" xfId="20" applyNumberFormat="1" applyFont="1" applyBorder="1" applyAlignment="1" applyProtection="1">
      <alignment horizontal="center" vertical="center"/>
      <protection/>
    </xf>
    <xf numFmtId="165" fontId="0" fillId="0" borderId="0" xfId="0" applyNumberFormat="1" applyAlignment="1" applyProtection="1">
      <alignment/>
      <protection/>
    </xf>
    <xf numFmtId="164" fontId="7" fillId="0" borderId="0" xfId="0" applyFont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/>
      <protection/>
    </xf>
    <xf numFmtId="164" fontId="3" fillId="0" borderId="1" xfId="20" applyFont="1" applyBorder="1" applyAlignment="1" applyProtection="1">
      <alignment horizontal="center" vertical="center"/>
      <protection/>
    </xf>
    <xf numFmtId="164" fontId="0" fillId="0" borderId="9" xfId="0" applyFont="1" applyBorder="1" applyAlignment="1" applyProtection="1">
      <alignment horizontal="center" vertical="center"/>
      <protection/>
    </xf>
    <xf numFmtId="164" fontId="0" fillId="0" borderId="10" xfId="0" applyFont="1" applyBorder="1" applyAlignment="1" applyProtection="1">
      <alignment horizontal="left" vertical="center" wrapText="1"/>
      <protection/>
    </xf>
    <xf numFmtId="164" fontId="0" fillId="0" borderId="10" xfId="0" applyFont="1" applyBorder="1" applyAlignment="1" applyProtection="1">
      <alignment horizontal="center" vertical="center"/>
      <protection/>
    </xf>
    <xf numFmtId="164" fontId="0" fillId="0" borderId="11" xfId="0" applyFont="1" applyBorder="1" applyAlignment="1" applyProtection="1">
      <alignment horizontal="center" vertical="center"/>
      <protection/>
    </xf>
    <xf numFmtId="166" fontId="0" fillId="0" borderId="12" xfId="0" applyNumberFormat="1" applyFont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horizontal="center"/>
      <protection/>
    </xf>
    <xf numFmtId="164" fontId="0" fillId="0" borderId="13" xfId="0" applyFont="1" applyBorder="1" applyAlignment="1" applyProtection="1">
      <alignment horizontal="center" vertical="center"/>
      <protection/>
    </xf>
    <xf numFmtId="164" fontId="0" fillId="0" borderId="14" xfId="0" applyFont="1" applyBorder="1" applyAlignment="1" applyProtection="1">
      <alignment horizontal="left" vertical="center" wrapText="1"/>
      <protection/>
    </xf>
    <xf numFmtId="164" fontId="0" fillId="0" borderId="14" xfId="0" applyFont="1" applyBorder="1" applyAlignment="1" applyProtection="1">
      <alignment horizontal="center" vertical="center"/>
      <protection/>
    </xf>
    <xf numFmtId="166" fontId="0" fillId="0" borderId="15" xfId="0" applyNumberFormat="1" applyFont="1" applyBorder="1" applyAlignment="1" applyProtection="1">
      <alignment horizontal="center" vertical="center"/>
      <protection/>
    </xf>
    <xf numFmtId="164" fontId="0" fillId="0" borderId="16" xfId="0" applyFont="1" applyBorder="1" applyAlignment="1" applyProtection="1">
      <alignment horizontal="center" vertical="center"/>
      <protection/>
    </xf>
    <xf numFmtId="164" fontId="0" fillId="0" borderId="17" xfId="0" applyFont="1" applyBorder="1" applyAlignment="1" applyProtection="1">
      <alignment horizontal="left" vertical="center" wrapText="1"/>
      <protection/>
    </xf>
    <xf numFmtId="164" fontId="0" fillId="0" borderId="17" xfId="0" applyFont="1" applyBorder="1" applyAlignment="1" applyProtection="1">
      <alignment horizontal="center" vertical="center"/>
      <protection/>
    </xf>
    <xf numFmtId="166" fontId="0" fillId="0" borderId="18" xfId="0" applyNumberFormat="1" applyFont="1" applyBorder="1" applyAlignment="1" applyProtection="1">
      <alignment horizontal="center" vertical="center"/>
      <protection/>
    </xf>
    <xf numFmtId="164" fontId="0" fillId="0" borderId="19" xfId="0" applyFont="1" applyBorder="1" applyAlignment="1" applyProtection="1">
      <alignment horizontal="center" vertical="center"/>
      <protection/>
    </xf>
    <xf numFmtId="164" fontId="0" fillId="0" borderId="20" xfId="0" applyFont="1" applyBorder="1" applyAlignment="1" applyProtection="1">
      <alignment horizontal="left" vertical="center" wrapText="1"/>
      <protection/>
    </xf>
    <xf numFmtId="164" fontId="0" fillId="0" borderId="20" xfId="0" applyFont="1" applyBorder="1" applyAlignment="1" applyProtection="1">
      <alignment horizontal="center" vertical="center"/>
      <protection/>
    </xf>
    <xf numFmtId="166" fontId="0" fillId="0" borderId="21" xfId="0" applyNumberFormat="1" applyFont="1" applyBorder="1" applyAlignment="1" applyProtection="1">
      <alignment horizontal="center" vertical="center"/>
      <protection/>
    </xf>
    <xf numFmtId="164" fontId="0" fillId="0" borderId="11" xfId="0" applyFont="1" applyBorder="1" applyAlignment="1" applyProtection="1">
      <alignment horizontal="center"/>
      <protection/>
    </xf>
    <xf numFmtId="164" fontId="2" fillId="0" borderId="1" xfId="0" applyFont="1" applyBorder="1" applyAlignment="1" applyProtection="1">
      <alignment horizontal="center" vertical="center"/>
      <protection/>
    </xf>
    <xf numFmtId="164" fontId="0" fillId="0" borderId="10" xfId="0" applyFont="1" applyBorder="1" applyAlignment="1" applyProtection="1">
      <alignment horizontal="center" vertical="center" wrapText="1"/>
      <protection/>
    </xf>
    <xf numFmtId="164" fontId="0" fillId="0" borderId="14" xfId="0" applyFont="1" applyBorder="1" applyAlignment="1" applyProtection="1">
      <alignment horizontal="center" vertical="center" wrapText="1"/>
      <protection/>
    </xf>
    <xf numFmtId="164" fontId="2" fillId="0" borderId="2" xfId="0" applyFont="1" applyBorder="1" applyAlignment="1" applyProtection="1">
      <alignment horizontal="center" vertical="center"/>
      <protection/>
    </xf>
    <xf numFmtId="164" fontId="0" fillId="0" borderId="0" xfId="0" applyFont="1" applyBorder="1" applyAlignment="1" applyProtection="1">
      <alignment vertical="center"/>
      <protection/>
    </xf>
    <xf numFmtId="164" fontId="7" fillId="2" borderId="1" xfId="0" applyFont="1" applyFill="1" applyBorder="1" applyAlignment="1" applyProtection="1">
      <alignment horizontal="center" vertical="center"/>
      <protection/>
    </xf>
    <xf numFmtId="164" fontId="0" fillId="0" borderId="6" xfId="0" applyFont="1" applyBorder="1" applyAlignment="1" applyProtection="1">
      <alignment horizontal="center" vertical="center"/>
      <protection/>
    </xf>
    <xf numFmtId="164" fontId="0" fillId="0" borderId="7" xfId="0" applyFont="1" applyBorder="1" applyAlignment="1" applyProtection="1">
      <alignment horizontal="left" vertical="center" wrapText="1"/>
      <protection/>
    </xf>
    <xf numFmtId="164" fontId="0" fillId="0" borderId="7" xfId="0" applyFont="1" applyBorder="1" applyAlignment="1" applyProtection="1">
      <alignment horizontal="center" vertical="center"/>
      <protection/>
    </xf>
    <xf numFmtId="164" fontId="0" fillId="0" borderId="7" xfId="0" applyFont="1" applyBorder="1" applyAlignment="1" applyProtection="1">
      <alignment/>
      <protection/>
    </xf>
    <xf numFmtId="166" fontId="0" fillId="0" borderId="8" xfId="0" applyNumberFormat="1" applyFont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/>
      <protection/>
    </xf>
    <xf numFmtId="164" fontId="0" fillId="0" borderId="22" xfId="0" applyFont="1" applyBorder="1" applyAlignment="1" applyProtection="1">
      <alignment horizontal="center" vertical="center"/>
      <protection/>
    </xf>
    <xf numFmtId="164" fontId="0" fillId="0" borderId="23" xfId="0" applyFont="1" applyBorder="1" applyAlignment="1" applyProtection="1">
      <alignment horizontal="left" vertical="center" wrapText="1"/>
      <protection/>
    </xf>
    <xf numFmtId="164" fontId="0" fillId="0" borderId="23" xfId="0" applyFont="1" applyBorder="1" applyAlignment="1" applyProtection="1">
      <alignment horizontal="center" vertical="center"/>
      <protection/>
    </xf>
    <xf numFmtId="164" fontId="0" fillId="0" borderId="23" xfId="0" applyFont="1" applyBorder="1" applyAlignment="1" applyProtection="1">
      <alignment/>
      <protection/>
    </xf>
    <xf numFmtId="166" fontId="0" fillId="0" borderId="24" xfId="0" applyNumberFormat="1" applyFont="1" applyBorder="1" applyAlignment="1" applyProtection="1">
      <alignment horizontal="center" vertical="center"/>
      <protection/>
    </xf>
    <xf numFmtId="164" fontId="0" fillId="0" borderId="17" xfId="0" applyFont="1" applyBorder="1" applyAlignment="1" applyProtection="1">
      <alignment/>
      <protection/>
    </xf>
    <xf numFmtId="164" fontId="0" fillId="0" borderId="14" xfId="0" applyFont="1" applyBorder="1" applyAlignment="1" applyProtection="1">
      <alignment/>
      <protection/>
    </xf>
    <xf numFmtId="164" fontId="0" fillId="0" borderId="10" xfId="0" applyFont="1" applyBorder="1" applyAlignment="1" applyProtection="1">
      <alignment/>
      <protection/>
    </xf>
    <xf numFmtId="164" fontId="8" fillId="0" borderId="2" xfId="20" applyFont="1" applyBorder="1" applyAlignment="1" applyProtection="1">
      <alignment horizontal="center" vertical="center"/>
      <protection/>
    </xf>
    <xf numFmtId="164" fontId="0" fillId="0" borderId="9" xfId="0" applyFont="1" applyBorder="1" applyAlignment="1">
      <alignment horizontal="center" vertical="center"/>
    </xf>
    <xf numFmtId="164" fontId="0" fillId="0" borderId="10" xfId="0" applyFont="1" applyBorder="1" applyAlignment="1">
      <alignment vertical="center" wrapText="1"/>
    </xf>
    <xf numFmtId="164" fontId="0" fillId="0" borderId="10" xfId="0" applyFont="1" applyBorder="1" applyAlignment="1">
      <alignment horizontal="center" vertical="center"/>
    </xf>
    <xf numFmtId="164" fontId="0" fillId="0" borderId="22" xfId="0" applyFont="1" applyBorder="1" applyAlignment="1">
      <alignment horizontal="center" vertical="center" wrapText="1"/>
    </xf>
    <xf numFmtId="164" fontId="0" fillId="0" borderId="23" xfId="0" applyFont="1" applyBorder="1" applyAlignment="1">
      <alignment vertical="center" wrapText="1"/>
    </xf>
    <xf numFmtId="164" fontId="0" fillId="0" borderId="23" xfId="0" applyFont="1" applyBorder="1" applyAlignment="1">
      <alignment horizontal="center" vertical="center"/>
    </xf>
    <xf numFmtId="164" fontId="9" fillId="0" borderId="0" xfId="0" applyFont="1" applyAlignment="1" applyProtection="1">
      <alignment vertical="center" wrapText="1"/>
      <protection/>
    </xf>
    <xf numFmtId="164" fontId="0" fillId="0" borderId="13" xfId="0" applyFont="1" applyBorder="1" applyAlignment="1">
      <alignment horizontal="center" vertical="center" wrapText="1"/>
    </xf>
    <xf numFmtId="164" fontId="0" fillId="0" borderId="14" xfId="0" applyFont="1" applyBorder="1" applyAlignment="1">
      <alignment vertical="center" wrapText="1"/>
    </xf>
    <xf numFmtId="164" fontId="0" fillId="0" borderId="14" xfId="0" applyFont="1" applyBorder="1" applyAlignment="1">
      <alignment horizontal="center" vertical="center"/>
    </xf>
    <xf numFmtId="164" fontId="8" fillId="0" borderId="3" xfId="20" applyFont="1" applyBorder="1" applyAlignment="1" applyProtection="1">
      <alignment horizontal="center" vertical="center"/>
      <protection/>
    </xf>
    <xf numFmtId="166" fontId="0" fillId="0" borderId="9" xfId="0" applyNumberFormat="1" applyFont="1" applyBorder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 vertical="center"/>
    </xf>
    <xf numFmtId="166" fontId="0" fillId="0" borderId="10" xfId="0" applyNumberFormat="1" applyFont="1" applyBorder="1" applyAlignment="1" applyProtection="1">
      <alignment horizontal="center" vertical="center"/>
      <protection/>
    </xf>
    <xf numFmtId="166" fontId="0" fillId="0" borderId="22" xfId="0" applyNumberFormat="1" applyFont="1" applyBorder="1" applyAlignment="1">
      <alignment horizontal="center" vertical="center" wrapText="1"/>
    </xf>
    <xf numFmtId="166" fontId="0" fillId="0" borderId="23" xfId="0" applyNumberFormat="1" applyFont="1" applyBorder="1" applyAlignment="1">
      <alignment horizontal="center" vertical="center" wrapText="1"/>
    </xf>
    <xf numFmtId="166" fontId="0" fillId="0" borderId="23" xfId="0" applyNumberFormat="1" applyFont="1" applyBorder="1" applyAlignment="1">
      <alignment horizontal="center" vertical="center"/>
    </xf>
    <xf numFmtId="166" fontId="0" fillId="0" borderId="23" xfId="0" applyNumberFormat="1" applyFont="1" applyBorder="1" applyAlignment="1" applyProtection="1">
      <alignment horizontal="center" vertical="center"/>
      <protection/>
    </xf>
    <xf numFmtId="166" fontId="0" fillId="0" borderId="19" xfId="0" applyNumberFormat="1" applyFont="1" applyBorder="1" applyAlignment="1">
      <alignment horizontal="center" vertical="center" wrapText="1"/>
    </xf>
    <xf numFmtId="166" fontId="0" fillId="0" borderId="20" xfId="0" applyNumberFormat="1" applyFont="1" applyBorder="1" applyAlignment="1">
      <alignment horizontal="center" vertical="center" wrapText="1"/>
    </xf>
    <xf numFmtId="166" fontId="0" fillId="0" borderId="20" xfId="0" applyNumberFormat="1" applyFont="1" applyBorder="1" applyAlignment="1">
      <alignment horizontal="center" vertical="center"/>
    </xf>
    <xf numFmtId="166" fontId="0" fillId="0" borderId="20" xfId="0" applyNumberFormat="1" applyFont="1" applyBorder="1" applyAlignment="1" applyProtection="1">
      <alignment horizontal="center" vertical="center"/>
      <protection/>
    </xf>
    <xf numFmtId="166" fontId="0" fillId="0" borderId="13" xfId="0" applyNumberFormat="1" applyFont="1" applyBorder="1" applyAlignment="1" applyProtection="1">
      <alignment horizontal="center" vertical="center"/>
      <protection/>
    </xf>
    <xf numFmtId="166" fontId="0" fillId="0" borderId="14" xfId="0" applyNumberFormat="1" applyFont="1" applyBorder="1" applyAlignment="1" applyProtection="1">
      <alignment horizontal="center" vertical="center" wrapText="1"/>
      <protection/>
    </xf>
    <xf numFmtId="166" fontId="0" fillId="0" borderId="14" xfId="0" applyNumberFormat="1" applyFont="1" applyBorder="1" applyAlignment="1" applyProtection="1">
      <alignment horizontal="center" vertical="center"/>
      <protection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left" wrapText="1"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horizontal="left" vertical="center" wrapText="1"/>
    </xf>
    <xf numFmtId="164" fontId="10" fillId="0" borderId="0" xfId="0" applyFont="1" applyAlignment="1">
      <alignment/>
    </xf>
    <xf numFmtId="164" fontId="11" fillId="2" borderId="0" xfId="0" applyFont="1" applyFill="1" applyBorder="1" applyAlignment="1" applyProtection="1">
      <alignment horizontal="center" vertical="center" wrapText="1"/>
      <protection/>
    </xf>
    <xf numFmtId="164" fontId="11" fillId="0" borderId="0" xfId="0" applyFont="1" applyBorder="1" applyAlignment="1" applyProtection="1">
      <alignment horizontal="center" vertical="center" wrapText="1"/>
      <protection/>
    </xf>
    <xf numFmtId="164" fontId="0" fillId="2" borderId="25" xfId="0" applyFont="1" applyFill="1" applyBorder="1" applyAlignment="1" applyProtection="1">
      <alignment horizontal="center" vertical="center" wrapText="1"/>
      <protection/>
    </xf>
    <xf numFmtId="164" fontId="0" fillId="0" borderId="0" xfId="0" applyFont="1" applyBorder="1" applyAlignment="1">
      <alignment horizontal="center"/>
    </xf>
    <xf numFmtId="164" fontId="11" fillId="2" borderId="0" xfId="0" applyFont="1" applyFill="1" applyAlignment="1">
      <alignment horizontal="center" vertical="center"/>
    </xf>
    <xf numFmtId="164" fontId="0" fillId="2" borderId="0" xfId="0" applyFont="1" applyFill="1" applyAlignment="1">
      <alignment horizontal="left" vertical="center" wrapText="1"/>
    </xf>
    <xf numFmtId="164" fontId="0" fillId="2" borderId="0" xfId="0" applyFont="1" applyFill="1" applyAlignment="1">
      <alignment horizontal="center" vertical="center"/>
    </xf>
    <xf numFmtId="164" fontId="0" fillId="0" borderId="0" xfId="0" applyFont="1" applyBorder="1" applyAlignment="1">
      <alignment horizontal="left" wrapText="1"/>
    </xf>
    <xf numFmtId="164" fontId="0" fillId="0" borderId="0" xfId="0" applyFont="1" applyBorder="1" applyAlignment="1">
      <alignment horizontal="center" vertical="center"/>
    </xf>
    <xf numFmtId="164" fontId="0" fillId="2" borderId="6" xfId="0" applyFont="1" applyFill="1" applyBorder="1" applyAlignment="1">
      <alignment horizontal="center" vertical="center" wrapText="1"/>
    </xf>
    <xf numFmtId="164" fontId="0" fillId="2" borderId="7" xfId="0" applyFont="1" applyFill="1" applyBorder="1" applyAlignment="1">
      <alignment horizontal="left" vertical="center" wrapText="1"/>
    </xf>
    <xf numFmtId="164" fontId="0" fillId="2" borderId="7" xfId="0" applyFont="1" applyFill="1" applyBorder="1" applyAlignment="1">
      <alignment horizontal="center" vertical="center" wrapText="1"/>
    </xf>
    <xf numFmtId="164" fontId="0" fillId="2" borderId="8" xfId="0" applyFont="1" applyFill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4" fontId="12" fillId="0" borderId="26" xfId="0" applyFont="1" applyBorder="1" applyAlignment="1">
      <alignment horizontal="center" vertical="center" wrapText="1"/>
    </xf>
    <xf numFmtId="164" fontId="0" fillId="2" borderId="27" xfId="0" applyFont="1" applyFill="1" applyBorder="1" applyAlignment="1">
      <alignment horizontal="center" vertical="center" wrapText="1"/>
    </xf>
    <xf numFmtId="164" fontId="0" fillId="2" borderId="11" xfId="0" applyFont="1" applyFill="1" applyBorder="1" applyAlignment="1">
      <alignment horizontal="left" vertical="center" wrapText="1"/>
    </xf>
    <xf numFmtId="164" fontId="0" fillId="2" borderId="11" xfId="0" applyFont="1" applyFill="1" applyBorder="1" applyAlignment="1">
      <alignment horizontal="center" vertical="center" wrapText="1"/>
    </xf>
    <xf numFmtId="164" fontId="0" fillId="2" borderId="28" xfId="0" applyFont="1" applyFill="1" applyBorder="1" applyAlignment="1">
      <alignment horizontal="center" vertical="center" wrapText="1"/>
    </xf>
    <xf numFmtId="164" fontId="13" fillId="0" borderId="0" xfId="0" applyFont="1" applyAlignment="1">
      <alignment vertical="center"/>
    </xf>
    <xf numFmtId="164" fontId="0" fillId="0" borderId="12" xfId="0" applyFont="1" applyBorder="1" applyAlignment="1" applyProtection="1">
      <alignment horizontal="center" vertical="center"/>
      <protection/>
    </xf>
    <xf numFmtId="164" fontId="0" fillId="0" borderId="0" xfId="0" applyFont="1" applyBorder="1" applyAlignment="1" applyProtection="1">
      <alignment horizontal="center" vertical="center"/>
      <protection/>
    </xf>
    <xf numFmtId="164" fontId="0" fillId="0" borderId="10" xfId="0" applyFont="1" applyBorder="1" applyAlignment="1">
      <alignment horizontal="left" vertical="center" wrapText="1"/>
    </xf>
    <xf numFmtId="164" fontId="0" fillId="0" borderId="12" xfId="0" applyFont="1" applyBorder="1" applyAlignment="1">
      <alignment horizontal="center" vertical="center"/>
    </xf>
    <xf numFmtId="164" fontId="0" fillId="0" borderId="0" xfId="0" applyFont="1" applyBorder="1" applyAlignment="1">
      <alignment horizontal="left" vertical="center" wrapText="1"/>
    </xf>
    <xf numFmtId="164" fontId="0" fillId="0" borderId="21" xfId="0" applyFont="1" applyBorder="1" applyAlignment="1" applyProtection="1">
      <alignment horizontal="center" vertical="center"/>
      <protection/>
    </xf>
    <xf numFmtId="164" fontId="0" fillId="0" borderId="20" xfId="0" applyFont="1" applyBorder="1" applyAlignment="1">
      <alignment horizontal="left" vertical="center" wrapText="1"/>
    </xf>
    <xf numFmtId="164" fontId="0" fillId="0" borderId="20" xfId="0" applyFont="1" applyBorder="1" applyAlignment="1">
      <alignment horizontal="center" vertical="center"/>
    </xf>
    <xf numFmtId="164" fontId="0" fillId="0" borderId="21" xfId="0" applyFont="1" applyBorder="1" applyAlignment="1">
      <alignment horizontal="center" vertical="center"/>
    </xf>
    <xf numFmtId="164" fontId="0" fillId="0" borderId="15" xfId="0" applyFont="1" applyBorder="1" applyAlignment="1" applyProtection="1">
      <alignment horizontal="center" vertical="center"/>
      <protection/>
    </xf>
    <xf numFmtId="164" fontId="0" fillId="0" borderId="14" xfId="0" applyFont="1" applyBorder="1" applyAlignment="1">
      <alignment horizontal="left" vertical="center" wrapText="1"/>
    </xf>
    <xf numFmtId="164" fontId="0" fillId="0" borderId="15" xfId="0" applyFont="1" applyBorder="1" applyAlignment="1">
      <alignment horizontal="center" vertical="center"/>
    </xf>
    <xf numFmtId="164" fontId="0" fillId="0" borderId="18" xfId="0" applyFont="1" applyBorder="1" applyAlignment="1" applyProtection="1">
      <alignment horizontal="center" vertical="center"/>
      <protection/>
    </xf>
    <xf numFmtId="164" fontId="0" fillId="0" borderId="17" xfId="0" applyFont="1" applyBorder="1" applyAlignment="1">
      <alignment horizontal="left" vertical="center" wrapText="1"/>
    </xf>
    <xf numFmtId="164" fontId="0" fillId="0" borderId="17" xfId="0" applyFont="1" applyBorder="1" applyAlignment="1">
      <alignment horizontal="center" vertical="center"/>
    </xf>
    <xf numFmtId="164" fontId="0" fillId="0" borderId="18" xfId="0" applyFont="1" applyBorder="1" applyAlignment="1">
      <alignment horizontal="center" vertical="center"/>
    </xf>
    <xf numFmtId="164" fontId="0" fillId="0" borderId="13" xfId="0" applyFont="1" applyBorder="1" applyAlignment="1">
      <alignment horizontal="center" vertical="center"/>
    </xf>
    <xf numFmtId="164" fontId="0" fillId="0" borderId="16" xfId="0" applyFont="1" applyBorder="1" applyAlignment="1">
      <alignment horizontal="center" vertical="center"/>
    </xf>
    <xf numFmtId="164" fontId="0" fillId="2" borderId="16" xfId="0" applyFont="1" applyFill="1" applyBorder="1" applyAlignment="1" applyProtection="1">
      <alignment horizontal="center" vertical="center"/>
      <protection/>
    </xf>
    <xf numFmtId="164" fontId="0" fillId="2" borderId="17" xfId="0" applyFont="1" applyFill="1" applyBorder="1" applyAlignment="1" applyProtection="1">
      <alignment horizontal="left" vertical="center" wrapText="1"/>
      <protection/>
    </xf>
    <xf numFmtId="164" fontId="0" fillId="2" borderId="17" xfId="0" applyFont="1" applyFill="1" applyBorder="1" applyAlignment="1" applyProtection="1">
      <alignment horizontal="center" vertical="center"/>
      <protection/>
    </xf>
    <xf numFmtId="164" fontId="0" fillId="2" borderId="18" xfId="0" applyFont="1" applyFill="1" applyBorder="1" applyAlignment="1" applyProtection="1">
      <alignment horizontal="center" vertical="center"/>
      <protection/>
    </xf>
    <xf numFmtId="164" fontId="0" fillId="2" borderId="16" xfId="0" applyFont="1" applyFill="1" applyBorder="1" applyAlignment="1">
      <alignment horizontal="center" vertical="center"/>
    </xf>
    <xf numFmtId="164" fontId="0" fillId="2" borderId="17" xfId="0" applyFont="1" applyFill="1" applyBorder="1" applyAlignment="1">
      <alignment horizontal="left" vertical="center" wrapText="1"/>
    </xf>
    <xf numFmtId="164" fontId="0" fillId="2" borderId="17" xfId="0" applyFont="1" applyFill="1" applyBorder="1" applyAlignment="1">
      <alignment horizontal="center" vertical="center"/>
    </xf>
    <xf numFmtId="164" fontId="0" fillId="2" borderId="18" xfId="0" applyFont="1" applyFill="1" applyBorder="1" applyAlignment="1">
      <alignment horizontal="center" vertical="center"/>
    </xf>
    <xf numFmtId="164" fontId="0" fillId="2" borderId="13" xfId="0" applyFont="1" applyFill="1" applyBorder="1" applyAlignment="1" applyProtection="1">
      <alignment horizontal="center" vertical="center"/>
      <protection/>
    </xf>
    <xf numFmtId="164" fontId="0" fillId="2" borderId="14" xfId="0" applyFont="1" applyFill="1" applyBorder="1" applyAlignment="1" applyProtection="1">
      <alignment horizontal="left" vertical="center" wrapText="1"/>
      <protection/>
    </xf>
    <xf numFmtId="164" fontId="0" fillId="2" borderId="14" xfId="0" applyFont="1" applyFill="1" applyBorder="1" applyAlignment="1" applyProtection="1">
      <alignment horizontal="center" vertical="center"/>
      <protection/>
    </xf>
    <xf numFmtId="164" fontId="0" fillId="2" borderId="15" xfId="0" applyFont="1" applyFill="1" applyBorder="1" applyAlignment="1" applyProtection="1">
      <alignment horizontal="center" vertical="center"/>
      <protection/>
    </xf>
    <xf numFmtId="164" fontId="0" fillId="2" borderId="13" xfId="0" applyFont="1" applyFill="1" applyBorder="1" applyAlignment="1">
      <alignment horizontal="center" vertical="center"/>
    </xf>
    <xf numFmtId="164" fontId="0" fillId="2" borderId="14" xfId="0" applyFont="1" applyFill="1" applyBorder="1" applyAlignment="1">
      <alignment horizontal="left" vertical="center" wrapText="1"/>
    </xf>
    <xf numFmtId="164" fontId="0" fillId="2" borderId="14" xfId="0" applyFont="1" applyFill="1" applyBorder="1" applyAlignment="1">
      <alignment horizontal="center" vertical="center"/>
    </xf>
    <xf numFmtId="164" fontId="0" fillId="2" borderId="15" xfId="0" applyFont="1" applyFill="1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0" fillId="0" borderId="7" xfId="0" applyFont="1" applyBorder="1" applyAlignment="1">
      <alignment horizontal="left" vertical="center" wrapText="1"/>
    </xf>
    <xf numFmtId="164" fontId="0" fillId="0" borderId="7" xfId="0" applyFont="1" applyBorder="1" applyAlignment="1">
      <alignment horizontal="center" vertical="center"/>
    </xf>
    <xf numFmtId="164" fontId="0" fillId="0" borderId="8" xfId="0" applyFont="1" applyBorder="1" applyAlignment="1">
      <alignment horizontal="center" vertical="center"/>
    </xf>
    <xf numFmtId="164" fontId="0" fillId="0" borderId="19" xfId="0" applyFont="1" applyBorder="1" applyAlignment="1">
      <alignment horizontal="center" vertical="center"/>
    </xf>
    <xf numFmtId="164" fontId="0" fillId="0" borderId="29" xfId="0" applyFont="1" applyBorder="1" applyAlignment="1">
      <alignment horizontal="center" vertical="center"/>
    </xf>
    <xf numFmtId="164" fontId="0" fillId="0" borderId="30" xfId="0" applyFont="1" applyBorder="1" applyAlignment="1">
      <alignment vertical="center" wrapText="1"/>
    </xf>
    <xf numFmtId="164" fontId="0" fillId="0" borderId="30" xfId="0" applyFont="1" applyBorder="1" applyAlignment="1">
      <alignment horizontal="center" vertical="center"/>
    </xf>
    <xf numFmtId="164" fontId="0" fillId="0" borderId="31" xfId="0" applyFont="1" applyBorder="1" applyAlignment="1">
      <alignment horizontal="center" vertical="center"/>
    </xf>
    <xf numFmtId="164" fontId="0" fillId="0" borderId="27" xfId="0" applyFont="1" applyBorder="1" applyAlignment="1">
      <alignment horizontal="center" vertical="center"/>
    </xf>
    <xf numFmtId="164" fontId="0" fillId="0" borderId="11" xfId="0" applyFont="1" applyBorder="1" applyAlignment="1">
      <alignment horizontal="left" vertical="center" wrapText="1"/>
    </xf>
    <xf numFmtId="164" fontId="0" fillId="0" borderId="11" xfId="0" applyFont="1" applyBorder="1" applyAlignment="1">
      <alignment horizontal="center" vertical="center"/>
    </xf>
    <xf numFmtId="164" fontId="0" fillId="0" borderId="28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0" fillId="2" borderId="10" xfId="0" applyFont="1" applyFill="1" applyBorder="1" applyAlignment="1" applyProtection="1">
      <alignment horizontal="left" vertical="center" wrapText="1"/>
      <protection/>
    </xf>
    <xf numFmtId="164" fontId="0" fillId="2" borderId="10" xfId="0" applyFont="1" applyFill="1" applyBorder="1" applyAlignment="1" applyProtection="1">
      <alignment horizontal="center" vertical="center"/>
      <protection/>
    </xf>
    <xf numFmtId="164" fontId="0" fillId="2" borderId="12" xfId="0" applyFont="1" applyFill="1" applyBorder="1" applyAlignment="1" applyProtection="1">
      <alignment horizontal="center" vertical="center"/>
      <protection/>
    </xf>
    <xf numFmtId="164" fontId="0" fillId="2" borderId="10" xfId="0" applyFont="1" applyFill="1" applyBorder="1" applyAlignment="1">
      <alignment horizontal="center" vertical="center"/>
    </xf>
    <xf numFmtId="164" fontId="0" fillId="2" borderId="12" xfId="0" applyFont="1" applyFill="1" applyBorder="1" applyAlignment="1">
      <alignment horizontal="center" vertical="center"/>
    </xf>
    <xf numFmtId="164" fontId="0" fillId="0" borderId="0" xfId="0" applyFont="1" applyBorder="1" applyAlignment="1" applyProtection="1">
      <alignment horizontal="left" vertical="center" wrapText="1"/>
      <protection/>
    </xf>
    <xf numFmtId="164" fontId="10" fillId="2" borderId="0" xfId="0" applyFont="1" applyFill="1" applyAlignment="1">
      <alignment/>
    </xf>
    <xf numFmtId="164" fontId="0" fillId="0" borderId="24" xfId="0" applyFont="1" applyBorder="1" applyAlignment="1" applyProtection="1">
      <alignment horizontal="center" vertical="center"/>
      <protection/>
    </xf>
    <xf numFmtId="164" fontId="0" fillId="0" borderId="23" xfId="0" applyFont="1" applyBorder="1" applyAlignment="1">
      <alignment horizontal="left" vertical="center" wrapText="1"/>
    </xf>
    <xf numFmtId="164" fontId="0" fillId="0" borderId="24" xfId="0" applyFont="1" applyBorder="1" applyAlignment="1">
      <alignment horizontal="center" vertical="center"/>
    </xf>
    <xf numFmtId="164" fontId="0" fillId="2" borderId="10" xfId="0" applyFont="1" applyFill="1" applyBorder="1" applyAlignment="1">
      <alignment horizontal="left" vertical="center" wrapText="1"/>
    </xf>
    <xf numFmtId="164" fontId="0" fillId="2" borderId="0" xfId="0" applyFont="1" applyFill="1" applyAlignment="1">
      <alignment/>
    </xf>
    <xf numFmtId="164" fontId="0" fillId="2" borderId="19" xfId="0" applyFont="1" applyFill="1" applyBorder="1" applyAlignment="1" applyProtection="1">
      <alignment horizontal="center" vertical="center"/>
      <protection/>
    </xf>
    <xf numFmtId="164" fontId="0" fillId="2" borderId="20" xfId="0" applyFont="1" applyFill="1" applyBorder="1" applyAlignment="1" applyProtection="1">
      <alignment horizontal="left" vertical="center" wrapText="1"/>
      <protection/>
    </xf>
    <xf numFmtId="164" fontId="0" fillId="2" borderId="20" xfId="0" applyFont="1" applyFill="1" applyBorder="1" applyAlignment="1" applyProtection="1">
      <alignment horizontal="center" vertical="center"/>
      <protection/>
    </xf>
    <xf numFmtId="164" fontId="0" fillId="2" borderId="21" xfId="0" applyFont="1" applyFill="1" applyBorder="1" applyAlignment="1" applyProtection="1">
      <alignment horizontal="center" vertical="center"/>
      <protection/>
    </xf>
    <xf numFmtId="164" fontId="0" fillId="2" borderId="20" xfId="0" applyFont="1" applyFill="1" applyBorder="1" applyAlignment="1">
      <alignment horizontal="left" vertical="center" wrapText="1"/>
    </xf>
    <xf numFmtId="164" fontId="0" fillId="2" borderId="20" xfId="0" applyFont="1" applyFill="1" applyBorder="1" applyAlignment="1">
      <alignment horizontal="center" vertical="center"/>
    </xf>
    <xf numFmtId="164" fontId="0" fillId="2" borderId="21" xfId="0" applyFont="1" applyFill="1" applyBorder="1" applyAlignment="1">
      <alignment horizontal="center" vertical="center"/>
    </xf>
    <xf numFmtId="164" fontId="0" fillId="0" borderId="9" xfId="0" applyFont="1" applyBorder="1" applyAlignment="1">
      <alignment horizontal="center" vertical="center" wrapText="1"/>
    </xf>
    <xf numFmtId="164" fontId="0" fillId="0" borderId="19" xfId="0" applyFont="1" applyBorder="1" applyAlignment="1">
      <alignment horizontal="center" vertical="center" wrapText="1"/>
    </xf>
    <xf numFmtId="164" fontId="0" fillId="0" borderId="20" xfId="0" applyFont="1" applyBorder="1" applyAlignment="1">
      <alignment vertical="center" wrapText="1"/>
    </xf>
    <xf numFmtId="164" fontId="0" fillId="2" borderId="9" xfId="0" applyFont="1" applyFill="1" applyBorder="1" applyAlignment="1">
      <alignment horizontal="center" vertical="center" wrapText="1"/>
    </xf>
    <xf numFmtId="164" fontId="0" fillId="2" borderId="10" xfId="0" applyFont="1" applyFill="1" applyBorder="1" applyAlignment="1">
      <alignment vertical="center" wrapText="1"/>
    </xf>
    <xf numFmtId="164" fontId="0" fillId="2" borderId="9" xfId="0" applyFont="1" applyFill="1" applyBorder="1" applyAlignment="1">
      <alignment horizontal="center" vertical="center"/>
    </xf>
    <xf numFmtId="164" fontId="0" fillId="2" borderId="27" xfId="0" applyFont="1" applyFill="1" applyBorder="1" applyAlignment="1">
      <alignment horizontal="center" vertical="center"/>
    </xf>
    <xf numFmtId="164" fontId="0" fillId="2" borderId="11" xfId="0" applyFont="1" applyFill="1" applyBorder="1" applyAlignment="1">
      <alignment horizontal="center" vertical="center"/>
    </xf>
    <xf numFmtId="164" fontId="0" fillId="2" borderId="28" xfId="0" applyFont="1" applyFill="1" applyBorder="1" applyAlignment="1">
      <alignment horizontal="center" vertical="center"/>
    </xf>
    <xf numFmtId="164" fontId="0" fillId="2" borderId="22" xfId="0" applyFont="1" applyFill="1" applyBorder="1" applyAlignment="1">
      <alignment horizontal="center" vertical="center" wrapText="1"/>
    </xf>
    <xf numFmtId="164" fontId="0" fillId="2" borderId="23" xfId="0" applyFont="1" applyFill="1" applyBorder="1" applyAlignment="1">
      <alignment vertical="center" wrapText="1"/>
    </xf>
    <xf numFmtId="164" fontId="0" fillId="2" borderId="23" xfId="0" applyFont="1" applyFill="1" applyBorder="1" applyAlignment="1">
      <alignment horizontal="center" vertical="center"/>
    </xf>
    <xf numFmtId="164" fontId="0" fillId="2" borderId="24" xfId="0" applyFont="1" applyFill="1" applyBorder="1" applyAlignment="1">
      <alignment horizontal="center" vertical="center"/>
    </xf>
    <xf numFmtId="164" fontId="0" fillId="2" borderId="22" xfId="0" applyFont="1" applyFill="1" applyBorder="1" applyAlignment="1">
      <alignment horizontal="center" vertical="center"/>
    </xf>
    <xf numFmtId="164" fontId="0" fillId="2" borderId="23" xfId="0" applyFont="1" applyFill="1" applyBorder="1" applyAlignment="1">
      <alignment horizontal="left" vertical="center" wrapText="1"/>
    </xf>
    <xf numFmtId="164" fontId="0" fillId="2" borderId="13" xfId="0" applyFont="1" applyFill="1" applyBorder="1" applyAlignment="1">
      <alignment horizontal="center" vertical="center" wrapText="1"/>
    </xf>
    <xf numFmtId="164" fontId="0" fillId="2" borderId="14" xfId="0" applyFont="1" applyFill="1" applyBorder="1" applyAlignment="1">
      <alignment vertical="center" wrapText="1"/>
    </xf>
    <xf numFmtId="164" fontId="14" fillId="0" borderId="0" xfId="0" applyFont="1" applyBorder="1" applyAlignment="1">
      <alignment horizontal="center"/>
    </xf>
    <xf numFmtId="164" fontId="0" fillId="2" borderId="2" xfId="0" applyFont="1" applyFill="1" applyBorder="1" applyAlignment="1">
      <alignment horizontal="center" wrapText="1"/>
    </xf>
    <xf numFmtId="164" fontId="0" fillId="0" borderId="23" xfId="0" applyFont="1" applyBorder="1" applyAlignment="1">
      <alignment horizontal="center" vertical="center" wrapText="1"/>
    </xf>
    <xf numFmtId="164" fontId="15" fillId="0" borderId="23" xfId="0" applyFont="1" applyBorder="1" applyAlignment="1">
      <alignment horizontal="center" vertical="center"/>
    </xf>
    <xf numFmtId="164" fontId="15" fillId="0" borderId="23" xfId="0" applyFont="1" applyBorder="1" applyAlignment="1">
      <alignment horizontal="left" vertical="center" wrapText="1"/>
    </xf>
    <xf numFmtId="164" fontId="0" fillId="2" borderId="23" xfId="0" applyFont="1" applyFill="1" applyBorder="1" applyAlignment="1">
      <alignment horizontal="center" vertical="center" wrapText="1"/>
    </xf>
    <xf numFmtId="164" fontId="0" fillId="2" borderId="23" xfId="0" applyFont="1" applyFill="1" applyBorder="1" applyAlignment="1" applyProtection="1">
      <alignment horizontal="center" vertical="center"/>
      <protection/>
    </xf>
    <xf numFmtId="164" fontId="0" fillId="0" borderId="0" xfId="0" applyFont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1.emf" /><Relationship Id="rId3" Type="http://schemas.openxmlformats.org/officeDocument/2006/relationships/image" Target="../media/image12.emf" /><Relationship Id="rId4" Type="http://schemas.openxmlformats.org/officeDocument/2006/relationships/image" Target="../media/image13.emf" /><Relationship Id="rId5" Type="http://schemas.openxmlformats.org/officeDocument/2006/relationships/image" Target="../media/image14.emf" /><Relationship Id="rId6" Type="http://schemas.openxmlformats.org/officeDocument/2006/relationships/image" Target="../media/image1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7.emf" /><Relationship Id="rId3" Type="http://schemas.openxmlformats.org/officeDocument/2006/relationships/image" Target="../media/image18.emf" /><Relationship Id="rId4" Type="http://schemas.openxmlformats.org/officeDocument/2006/relationships/image" Target="../media/image19.emf" /><Relationship Id="rId5" Type="http://schemas.openxmlformats.org/officeDocument/2006/relationships/image" Target="../media/image20.emf" /><Relationship Id="rId6" Type="http://schemas.openxmlformats.org/officeDocument/2006/relationships/image" Target="../media/image21.emf" /><Relationship Id="rId7" Type="http://schemas.openxmlformats.org/officeDocument/2006/relationships/image" Target="../media/image22.emf" /><Relationship Id="rId8" Type="http://schemas.openxmlformats.org/officeDocument/2006/relationships/image" Target="../media/image23.emf" /><Relationship Id="rId9" Type="http://schemas.openxmlformats.org/officeDocument/2006/relationships/image" Target="../media/image24.emf" /><Relationship Id="rId10" Type="http://schemas.openxmlformats.org/officeDocument/2006/relationships/image" Target="../media/image25.emf" /><Relationship Id="rId11" Type="http://schemas.openxmlformats.org/officeDocument/2006/relationships/image" Target="../media/image26.emf" /><Relationship Id="rId12" Type="http://schemas.openxmlformats.org/officeDocument/2006/relationships/image" Target="../media/image27.emf" /><Relationship Id="rId13" Type="http://schemas.openxmlformats.org/officeDocument/2006/relationships/image" Target="../media/image28.emf" /><Relationship Id="rId14" Type="http://schemas.openxmlformats.org/officeDocument/2006/relationships/image" Target="../media/image2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457200</xdr:colOff>
      <xdr:row>17</xdr:row>
      <xdr:rowOff>104775</xdr:rowOff>
    </xdr:from>
    <xdr:to>
      <xdr:col>8</xdr:col>
      <xdr:colOff>2066925</xdr:colOff>
      <xdr:row>23</xdr:row>
      <xdr:rowOff>400050</xdr:rowOff>
    </xdr:to>
    <xdr:sp>
      <xdr:nvSpPr>
        <xdr:cNvPr id="1" name="CustomShape 1" hidden="1"/>
        <xdr:cNvSpPr>
          <a:spLocks/>
        </xdr:cNvSpPr>
      </xdr:nvSpPr>
      <xdr:spPr>
        <a:xfrm>
          <a:off x="10506075" y="4629150"/>
          <a:ext cx="1609725" cy="2695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123825</xdr:colOff>
      <xdr:row>27</xdr:row>
      <xdr:rowOff>85725</xdr:rowOff>
    </xdr:from>
    <xdr:to>
      <xdr:col>3</xdr:col>
      <xdr:colOff>923925</xdr:colOff>
      <xdr:row>28</xdr:row>
      <xdr:rowOff>304800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8591550"/>
          <a:ext cx="8096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200025</xdr:colOff>
      <xdr:row>29</xdr:row>
      <xdr:rowOff>76200</xdr:rowOff>
    </xdr:from>
    <xdr:to>
      <xdr:col>3</xdr:col>
      <xdr:colOff>847725</xdr:colOff>
      <xdr:row>30</xdr:row>
      <xdr:rowOff>314325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9344025"/>
          <a:ext cx="64770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95250</xdr:colOff>
      <xdr:row>16</xdr:row>
      <xdr:rowOff>57150</xdr:rowOff>
    </xdr:from>
    <xdr:to>
      <xdr:col>3</xdr:col>
      <xdr:colOff>942975</xdr:colOff>
      <xdr:row>17</xdr:row>
      <xdr:rowOff>352425</xdr:rowOff>
    </xdr:to>
    <xdr:pic>
      <xdr:nvPicPr>
        <xdr:cNvPr id="4" name="Рисунок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00575" y="4181475"/>
          <a:ext cx="84772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38100</xdr:colOff>
      <xdr:row>18</xdr:row>
      <xdr:rowOff>104775</xdr:rowOff>
    </xdr:from>
    <xdr:to>
      <xdr:col>3</xdr:col>
      <xdr:colOff>1009650</xdr:colOff>
      <xdr:row>19</xdr:row>
      <xdr:rowOff>304800</xdr:rowOff>
    </xdr:to>
    <xdr:pic>
      <xdr:nvPicPr>
        <xdr:cNvPr id="5" name="Рисунок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43425" y="5029200"/>
          <a:ext cx="9715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38100</xdr:colOff>
      <xdr:row>20</xdr:row>
      <xdr:rowOff>114300</xdr:rowOff>
    </xdr:from>
    <xdr:to>
      <xdr:col>3</xdr:col>
      <xdr:colOff>1009650</xdr:colOff>
      <xdr:row>21</xdr:row>
      <xdr:rowOff>304800</xdr:rowOff>
    </xdr:to>
    <xdr:pic>
      <xdr:nvPicPr>
        <xdr:cNvPr id="6" name="Рисунок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43425" y="5838825"/>
          <a:ext cx="9715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114300</xdr:colOff>
      <xdr:row>22</xdr:row>
      <xdr:rowOff>76200</xdr:rowOff>
    </xdr:from>
    <xdr:to>
      <xdr:col>3</xdr:col>
      <xdr:colOff>933450</xdr:colOff>
      <xdr:row>23</xdr:row>
      <xdr:rowOff>342900</xdr:rowOff>
    </xdr:to>
    <xdr:pic>
      <xdr:nvPicPr>
        <xdr:cNvPr id="7" name="Рисунок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9625" y="6600825"/>
          <a:ext cx="8191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114300</xdr:colOff>
      <xdr:row>24</xdr:row>
      <xdr:rowOff>66675</xdr:rowOff>
    </xdr:from>
    <xdr:to>
      <xdr:col>3</xdr:col>
      <xdr:colOff>933450</xdr:colOff>
      <xdr:row>25</xdr:row>
      <xdr:rowOff>333375</xdr:rowOff>
    </xdr:to>
    <xdr:pic>
      <xdr:nvPicPr>
        <xdr:cNvPr id="8" name="Рисунок 1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19625" y="7391400"/>
          <a:ext cx="8191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161925</xdr:colOff>
      <xdr:row>32</xdr:row>
      <xdr:rowOff>57150</xdr:rowOff>
    </xdr:from>
    <xdr:to>
      <xdr:col>3</xdr:col>
      <xdr:colOff>885825</xdr:colOff>
      <xdr:row>33</xdr:row>
      <xdr:rowOff>352425</xdr:rowOff>
    </xdr:to>
    <xdr:pic>
      <xdr:nvPicPr>
        <xdr:cNvPr id="9" name="Рисунок 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67250" y="10467975"/>
          <a:ext cx="73342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4</xdr:col>
      <xdr:colOff>638175</xdr:colOff>
      <xdr:row>2</xdr:row>
      <xdr:rowOff>476250</xdr:rowOff>
    </xdr:to>
    <xdr:pic>
      <xdr:nvPicPr>
        <xdr:cNvPr id="10" name="Изображение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621982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9</xdr:row>
      <xdr:rowOff>209550</xdr:rowOff>
    </xdr:from>
    <xdr:to>
      <xdr:col>3</xdr:col>
      <xdr:colOff>809625</xdr:colOff>
      <xdr:row>9</xdr:row>
      <xdr:rowOff>781050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6029325"/>
          <a:ext cx="57150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228600</xdr:colOff>
      <xdr:row>8</xdr:row>
      <xdr:rowOff>228600</xdr:rowOff>
    </xdr:from>
    <xdr:to>
      <xdr:col>3</xdr:col>
      <xdr:colOff>819150</xdr:colOff>
      <xdr:row>8</xdr:row>
      <xdr:rowOff>800100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8725" y="5086350"/>
          <a:ext cx="5905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114300</xdr:colOff>
      <xdr:row>7</xdr:row>
      <xdr:rowOff>104775</xdr:rowOff>
    </xdr:from>
    <xdr:to>
      <xdr:col>3</xdr:col>
      <xdr:colOff>933450</xdr:colOff>
      <xdr:row>7</xdr:row>
      <xdr:rowOff>914400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24425" y="4000500"/>
          <a:ext cx="819150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57150</xdr:colOff>
      <xdr:row>4</xdr:row>
      <xdr:rowOff>76200</xdr:rowOff>
    </xdr:from>
    <xdr:to>
      <xdr:col>3</xdr:col>
      <xdr:colOff>1000125</xdr:colOff>
      <xdr:row>4</xdr:row>
      <xdr:rowOff>895350</xdr:rowOff>
    </xdr:to>
    <xdr:pic>
      <xdr:nvPicPr>
        <xdr:cNvPr id="4" name="Рисунок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67275" y="1085850"/>
          <a:ext cx="942975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47625</xdr:colOff>
      <xdr:row>5</xdr:row>
      <xdr:rowOff>228600</xdr:rowOff>
    </xdr:from>
    <xdr:to>
      <xdr:col>3</xdr:col>
      <xdr:colOff>1000125</xdr:colOff>
      <xdr:row>5</xdr:row>
      <xdr:rowOff>771525</xdr:rowOff>
    </xdr:to>
    <xdr:pic>
      <xdr:nvPicPr>
        <xdr:cNvPr id="5" name="Рисунок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2200275"/>
          <a:ext cx="94297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38100</xdr:colOff>
      <xdr:row>6</xdr:row>
      <xdr:rowOff>285750</xdr:rowOff>
    </xdr:from>
    <xdr:to>
      <xdr:col>3</xdr:col>
      <xdr:colOff>1000125</xdr:colOff>
      <xdr:row>6</xdr:row>
      <xdr:rowOff>723900</xdr:rowOff>
    </xdr:to>
    <xdr:pic>
      <xdr:nvPicPr>
        <xdr:cNvPr id="6" name="Рисунок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48225" y="3219450"/>
          <a:ext cx="9620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6</xdr:row>
      <xdr:rowOff>123825</xdr:rowOff>
    </xdr:from>
    <xdr:to>
      <xdr:col>3</xdr:col>
      <xdr:colOff>1009650</xdr:colOff>
      <xdr:row>6</xdr:row>
      <xdr:rowOff>914400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562225"/>
          <a:ext cx="95250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190500</xdr:colOff>
      <xdr:row>7</xdr:row>
      <xdr:rowOff>171450</xdr:rowOff>
    </xdr:from>
    <xdr:to>
      <xdr:col>3</xdr:col>
      <xdr:colOff>885825</xdr:colOff>
      <xdr:row>7</xdr:row>
      <xdr:rowOff>847725</xdr:rowOff>
    </xdr:to>
    <xdr:pic>
      <xdr:nvPicPr>
        <xdr:cNvPr id="2" name="Рисунок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29200" y="3600450"/>
          <a:ext cx="69532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219075</xdr:colOff>
      <xdr:row>5</xdr:row>
      <xdr:rowOff>95250</xdr:rowOff>
    </xdr:from>
    <xdr:to>
      <xdr:col>3</xdr:col>
      <xdr:colOff>857250</xdr:colOff>
      <xdr:row>5</xdr:row>
      <xdr:rowOff>904875</xdr:rowOff>
    </xdr:to>
    <xdr:pic>
      <xdr:nvPicPr>
        <xdr:cNvPr id="3" name="Рисунок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57775" y="1543050"/>
          <a:ext cx="63817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600075</xdr:colOff>
      <xdr:row>9</xdr:row>
      <xdr:rowOff>104775</xdr:rowOff>
    </xdr:from>
    <xdr:to>
      <xdr:col>3</xdr:col>
      <xdr:colOff>866775</xdr:colOff>
      <xdr:row>9</xdr:row>
      <xdr:rowOff>962025</xdr:rowOff>
    </xdr:to>
    <xdr:pic>
      <xdr:nvPicPr>
        <xdr:cNvPr id="4" name="Рисунок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38775" y="4962525"/>
          <a:ext cx="27622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209550</xdr:colOff>
      <xdr:row>9</xdr:row>
      <xdr:rowOff>95250</xdr:rowOff>
    </xdr:from>
    <xdr:to>
      <xdr:col>3</xdr:col>
      <xdr:colOff>476250</xdr:colOff>
      <xdr:row>9</xdr:row>
      <xdr:rowOff>952500</xdr:rowOff>
    </xdr:to>
    <xdr:pic>
      <xdr:nvPicPr>
        <xdr:cNvPr id="5" name="Рисунок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0" y="4953000"/>
          <a:ext cx="27622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371475</xdr:colOff>
      <xdr:row>10</xdr:row>
      <xdr:rowOff>57150</xdr:rowOff>
    </xdr:from>
    <xdr:to>
      <xdr:col>3</xdr:col>
      <xdr:colOff>704850</xdr:colOff>
      <xdr:row>10</xdr:row>
      <xdr:rowOff>942975</xdr:rowOff>
    </xdr:to>
    <xdr:pic>
      <xdr:nvPicPr>
        <xdr:cNvPr id="6" name="Рисунок 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10175" y="5905500"/>
          <a:ext cx="3429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371475</xdr:colOff>
      <xdr:row>11</xdr:row>
      <xdr:rowOff>66675</xdr:rowOff>
    </xdr:from>
    <xdr:to>
      <xdr:col>3</xdr:col>
      <xdr:colOff>704850</xdr:colOff>
      <xdr:row>11</xdr:row>
      <xdr:rowOff>933450</xdr:rowOff>
    </xdr:to>
    <xdr:pic>
      <xdr:nvPicPr>
        <xdr:cNvPr id="7" name="Рисунок 3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210175" y="6905625"/>
          <a:ext cx="33337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371475</xdr:colOff>
      <xdr:row>14</xdr:row>
      <xdr:rowOff>66675</xdr:rowOff>
    </xdr:from>
    <xdr:to>
      <xdr:col>3</xdr:col>
      <xdr:colOff>704850</xdr:colOff>
      <xdr:row>14</xdr:row>
      <xdr:rowOff>933450</xdr:rowOff>
    </xdr:to>
    <xdr:pic>
      <xdr:nvPicPr>
        <xdr:cNvPr id="8" name="Рисунок 3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210175" y="9877425"/>
          <a:ext cx="33337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295275</xdr:colOff>
      <xdr:row>17</xdr:row>
      <xdr:rowOff>85725</xdr:rowOff>
    </xdr:from>
    <xdr:to>
      <xdr:col>3</xdr:col>
      <xdr:colOff>771525</xdr:colOff>
      <xdr:row>17</xdr:row>
      <xdr:rowOff>923925</xdr:rowOff>
    </xdr:to>
    <xdr:pic>
      <xdr:nvPicPr>
        <xdr:cNvPr id="9" name="Рисунок 3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133975" y="12868275"/>
          <a:ext cx="4762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295275</xdr:colOff>
      <xdr:row>20</xdr:row>
      <xdr:rowOff>57150</xdr:rowOff>
    </xdr:from>
    <xdr:to>
      <xdr:col>3</xdr:col>
      <xdr:colOff>771525</xdr:colOff>
      <xdr:row>20</xdr:row>
      <xdr:rowOff>895350</xdr:rowOff>
    </xdr:to>
    <xdr:pic>
      <xdr:nvPicPr>
        <xdr:cNvPr id="10" name="Рисунок 3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133975" y="15811500"/>
          <a:ext cx="4762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371475</xdr:colOff>
      <xdr:row>15</xdr:row>
      <xdr:rowOff>66675</xdr:rowOff>
    </xdr:from>
    <xdr:to>
      <xdr:col>3</xdr:col>
      <xdr:colOff>704850</xdr:colOff>
      <xdr:row>15</xdr:row>
      <xdr:rowOff>933450</xdr:rowOff>
    </xdr:to>
    <xdr:pic>
      <xdr:nvPicPr>
        <xdr:cNvPr id="11" name="Рисунок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210175" y="10868025"/>
          <a:ext cx="33337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295275</xdr:colOff>
      <xdr:row>18</xdr:row>
      <xdr:rowOff>85725</xdr:rowOff>
    </xdr:from>
    <xdr:to>
      <xdr:col>3</xdr:col>
      <xdr:colOff>771525</xdr:colOff>
      <xdr:row>18</xdr:row>
      <xdr:rowOff>923925</xdr:rowOff>
    </xdr:to>
    <xdr:pic>
      <xdr:nvPicPr>
        <xdr:cNvPr id="12" name="Рисунок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133975" y="13858875"/>
          <a:ext cx="4762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295275</xdr:colOff>
      <xdr:row>21</xdr:row>
      <xdr:rowOff>85725</xdr:rowOff>
    </xdr:from>
    <xdr:to>
      <xdr:col>3</xdr:col>
      <xdr:colOff>771525</xdr:colOff>
      <xdr:row>21</xdr:row>
      <xdr:rowOff>923925</xdr:rowOff>
    </xdr:to>
    <xdr:pic>
      <xdr:nvPicPr>
        <xdr:cNvPr id="13" name="Рисунок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133975" y="16830675"/>
          <a:ext cx="4762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371475</xdr:colOff>
      <xdr:row>16</xdr:row>
      <xdr:rowOff>76200</xdr:rowOff>
    </xdr:from>
    <xdr:to>
      <xdr:col>3</xdr:col>
      <xdr:colOff>704850</xdr:colOff>
      <xdr:row>16</xdr:row>
      <xdr:rowOff>942975</xdr:rowOff>
    </xdr:to>
    <xdr:pic>
      <xdr:nvPicPr>
        <xdr:cNvPr id="14" name="Рисунок 5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210175" y="11868150"/>
          <a:ext cx="33337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295275</xdr:colOff>
      <xdr:row>19</xdr:row>
      <xdr:rowOff>76200</xdr:rowOff>
    </xdr:from>
    <xdr:to>
      <xdr:col>3</xdr:col>
      <xdr:colOff>771525</xdr:colOff>
      <xdr:row>19</xdr:row>
      <xdr:rowOff>914400</xdr:rowOff>
    </xdr:to>
    <xdr:pic>
      <xdr:nvPicPr>
        <xdr:cNvPr id="15" name="Рисунок 5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133975" y="14839950"/>
          <a:ext cx="4762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295275</xdr:colOff>
      <xdr:row>22</xdr:row>
      <xdr:rowOff>66675</xdr:rowOff>
    </xdr:from>
    <xdr:to>
      <xdr:col>3</xdr:col>
      <xdr:colOff>771525</xdr:colOff>
      <xdr:row>22</xdr:row>
      <xdr:rowOff>904875</xdr:rowOff>
    </xdr:to>
    <xdr:pic>
      <xdr:nvPicPr>
        <xdr:cNvPr id="16" name="Рисунок 5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133975" y="17802225"/>
          <a:ext cx="4762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342900</xdr:colOff>
      <xdr:row>12</xdr:row>
      <xdr:rowOff>66675</xdr:rowOff>
    </xdr:from>
    <xdr:to>
      <xdr:col>3</xdr:col>
      <xdr:colOff>676275</xdr:colOff>
      <xdr:row>12</xdr:row>
      <xdr:rowOff>933450</xdr:rowOff>
    </xdr:to>
    <xdr:pic>
      <xdr:nvPicPr>
        <xdr:cNvPr id="17" name="Рисунок 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181600" y="7896225"/>
          <a:ext cx="33337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342900</xdr:colOff>
      <xdr:row>13</xdr:row>
      <xdr:rowOff>66675</xdr:rowOff>
    </xdr:from>
    <xdr:to>
      <xdr:col>3</xdr:col>
      <xdr:colOff>676275</xdr:colOff>
      <xdr:row>13</xdr:row>
      <xdr:rowOff>933450</xdr:rowOff>
    </xdr:to>
    <xdr:pic>
      <xdr:nvPicPr>
        <xdr:cNvPr id="18" name="Рисунок 2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181600" y="8886825"/>
          <a:ext cx="33337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K34"/>
  <sheetViews>
    <sheetView showGridLines="0" workbookViewId="0" topLeftCell="A24">
      <selection activeCell="C33" sqref="C33"/>
    </sheetView>
  </sheetViews>
  <sheetFormatPr defaultColWidth="9.140625" defaultRowHeight="15"/>
  <cols>
    <col min="1" max="1" width="16.28125" style="1" customWidth="1"/>
    <col min="2" max="2" width="37.57421875" style="1" customWidth="1"/>
    <col min="3" max="3" width="13.7109375" style="2" customWidth="1"/>
    <col min="4" max="4" width="16.140625" style="1" customWidth="1"/>
    <col min="5" max="5" width="10.7109375" style="3" customWidth="1"/>
    <col min="6" max="6" width="10.140625" style="4" customWidth="1"/>
    <col min="7" max="7" width="5.28125" style="4" customWidth="1"/>
    <col min="8" max="10" width="40.8515625" style="5" customWidth="1"/>
    <col min="11" max="16384" width="9.00390625" style="4" customWidth="1"/>
  </cols>
  <sheetData>
    <row r="1" spans="1:5" ht="15">
      <c r="A1" s="6"/>
      <c r="B1" s="6"/>
      <c r="C1" s="6"/>
      <c r="D1" s="6"/>
      <c r="E1" s="6"/>
    </row>
    <row r="2" spans="1:5" ht="15">
      <c r="A2" s="6"/>
      <c r="B2" s="6"/>
      <c r="C2" s="6"/>
      <c r="D2" s="6"/>
      <c r="E2" s="6"/>
    </row>
    <row r="3" spans="1:5" ht="52.5" customHeight="1">
      <c r="A3" s="6"/>
      <c r="B3" s="6"/>
      <c r="C3" s="6"/>
      <c r="D3" s="6"/>
      <c r="E3" s="6"/>
    </row>
    <row r="4" spans="1:5" ht="24" customHeight="1">
      <c r="A4" s="6" t="s">
        <v>0</v>
      </c>
      <c r="B4" s="6"/>
      <c r="C4" s="6"/>
      <c r="D4" s="6"/>
      <c r="E4" s="6"/>
    </row>
    <row r="5" spans="1:5" ht="28.5" customHeight="1">
      <c r="A5" s="7" t="s">
        <v>1</v>
      </c>
      <c r="B5" s="7"/>
      <c r="C5" s="7"/>
      <c r="D5" s="7"/>
      <c r="E5" s="7"/>
    </row>
    <row r="6" spans="1:5" ht="15.75">
      <c r="A6" s="8" t="s">
        <v>2</v>
      </c>
      <c r="B6" s="8"/>
      <c r="C6" s="8"/>
      <c r="D6" s="8"/>
      <c r="E6" s="8"/>
    </row>
    <row r="7" spans="1:5" ht="15">
      <c r="A7" s="9" t="s">
        <v>3</v>
      </c>
      <c r="B7" s="9"/>
      <c r="C7" s="9"/>
      <c r="D7" s="9"/>
      <c r="E7" s="9"/>
    </row>
    <row r="8" spans="1:5" ht="15" customHeight="1">
      <c r="A8" s="10" t="s">
        <v>4</v>
      </c>
      <c r="B8" s="10"/>
      <c r="C8" s="10"/>
      <c r="D8" s="10"/>
      <c r="E8" s="10"/>
    </row>
    <row r="9" spans="1:5" ht="15" customHeight="1">
      <c r="A9" s="10" t="s">
        <v>5</v>
      </c>
      <c r="B9" s="10"/>
      <c r="C9" s="10"/>
      <c r="D9" s="10"/>
      <c r="E9" s="10"/>
    </row>
    <row r="10" spans="1:5" ht="15" customHeight="1">
      <c r="A10" s="11" t="s">
        <v>6</v>
      </c>
      <c r="B10" s="11"/>
      <c r="C10" s="11"/>
      <c r="D10" s="11"/>
      <c r="E10" s="11"/>
    </row>
    <row r="11" spans="1:5" ht="15" customHeight="1">
      <c r="A11" s="10" t="s">
        <v>7</v>
      </c>
      <c r="B11" s="10"/>
      <c r="C11" s="10"/>
      <c r="D11" s="10"/>
      <c r="E11" s="10"/>
    </row>
    <row r="12" spans="1:5" ht="15" customHeight="1">
      <c r="A12" s="12" t="s">
        <v>8</v>
      </c>
      <c r="B12" s="12"/>
      <c r="C12" s="12"/>
      <c r="D12" s="12"/>
      <c r="E12" s="12"/>
    </row>
    <row r="13" spans="1:5" ht="15" customHeight="1" hidden="1">
      <c r="A13" s="11"/>
      <c r="B13" s="11"/>
      <c r="C13" s="11"/>
      <c r="D13" s="11"/>
      <c r="E13" s="11"/>
    </row>
    <row r="14" spans="1:8" ht="15" customHeight="1">
      <c r="A14" s="13"/>
      <c r="B14" s="13"/>
      <c r="C14" s="13"/>
      <c r="D14" s="13"/>
      <c r="E14" s="13"/>
      <c r="H14" s="14"/>
    </row>
    <row r="15" spans="1:11" ht="34.5" customHeight="1">
      <c r="A15" s="15" t="s">
        <v>9</v>
      </c>
      <c r="B15" s="16" t="s">
        <v>10</v>
      </c>
      <c r="C15" s="16" t="s">
        <v>11</v>
      </c>
      <c r="D15" s="17" t="s">
        <v>12</v>
      </c>
      <c r="E15" s="18" t="s">
        <v>13</v>
      </c>
      <c r="F15" s="19"/>
      <c r="H15" s="20"/>
      <c r="I15" s="20"/>
      <c r="J15" s="20"/>
      <c r="K15" s="21"/>
    </row>
    <row r="16" spans="1:11" ht="34.5" customHeight="1">
      <c r="A16" s="22" t="s">
        <v>14</v>
      </c>
      <c r="B16" s="22"/>
      <c r="C16" s="22"/>
      <c r="D16" s="22"/>
      <c r="E16" s="22"/>
      <c r="F16" s="19"/>
      <c r="H16" s="20"/>
      <c r="I16" s="20"/>
      <c r="J16" s="20"/>
      <c r="K16" s="21"/>
    </row>
    <row r="17" spans="1:11" ht="31.5" customHeight="1">
      <c r="A17" s="23" t="s">
        <v>15</v>
      </c>
      <c r="B17" s="24" t="s">
        <v>16</v>
      </c>
      <c r="C17" s="25" t="s">
        <v>17</v>
      </c>
      <c r="D17" s="26"/>
      <c r="E17" s="27">
        <f>Таблица!D4</f>
        <v>38298</v>
      </c>
      <c r="F17" s="19"/>
      <c r="H17" s="28"/>
      <c r="I17" s="28"/>
      <c r="J17" s="28"/>
      <c r="K17" s="21"/>
    </row>
    <row r="18" spans="1:11" ht="31.5" customHeight="1">
      <c r="A18" s="29" t="s">
        <v>18</v>
      </c>
      <c r="B18" s="30" t="s">
        <v>16</v>
      </c>
      <c r="C18" s="31" t="s">
        <v>19</v>
      </c>
      <c r="D18" s="26"/>
      <c r="E18" s="32">
        <f>Таблица!D5</f>
        <v>39156</v>
      </c>
      <c r="F18" s="19"/>
      <c r="H18" s="28"/>
      <c r="I18" s="28"/>
      <c r="J18" s="28"/>
      <c r="K18" s="21"/>
    </row>
    <row r="19" spans="1:11" ht="31.5" customHeight="1">
      <c r="A19" s="33" t="s">
        <v>20</v>
      </c>
      <c r="B19" s="34" t="s">
        <v>21</v>
      </c>
      <c r="C19" s="35" t="s">
        <v>22</v>
      </c>
      <c r="D19" s="26"/>
      <c r="E19" s="36">
        <f>Таблица!D6</f>
        <v>68698.5</v>
      </c>
      <c r="F19" s="19"/>
      <c r="H19" s="28"/>
      <c r="I19" s="28"/>
      <c r="J19" s="28"/>
      <c r="K19" s="21"/>
    </row>
    <row r="20" spans="1:11" ht="31.5" customHeight="1">
      <c r="A20" s="37" t="s">
        <v>23</v>
      </c>
      <c r="B20" s="38" t="s">
        <v>21</v>
      </c>
      <c r="C20" s="39" t="s">
        <v>24</v>
      </c>
      <c r="D20" s="26"/>
      <c r="E20" s="40">
        <f>Таблица!D7</f>
        <v>69790.5</v>
      </c>
      <c r="F20" s="19"/>
      <c r="H20" s="28"/>
      <c r="I20" s="28"/>
      <c r="J20" s="28"/>
      <c r="K20" s="21"/>
    </row>
    <row r="21" spans="1:11" ht="31.5" customHeight="1">
      <c r="A21" s="23" t="s">
        <v>25</v>
      </c>
      <c r="B21" s="24" t="s">
        <v>26</v>
      </c>
      <c r="C21" s="25" t="s">
        <v>22</v>
      </c>
      <c r="D21" s="26"/>
      <c r="E21" s="27">
        <f>Таблица!D8</f>
        <v>68698.5</v>
      </c>
      <c r="F21" s="19"/>
      <c r="H21" s="28"/>
      <c r="I21" s="28"/>
      <c r="J21" s="28"/>
      <c r="K21" s="21"/>
    </row>
    <row r="22" spans="1:11" ht="31.5" customHeight="1">
      <c r="A22" s="29" t="s">
        <v>27</v>
      </c>
      <c r="B22" s="30" t="s">
        <v>26</v>
      </c>
      <c r="C22" s="31" t="s">
        <v>24</v>
      </c>
      <c r="D22" s="26"/>
      <c r="E22" s="32">
        <f>Таблица!D9</f>
        <v>69790.5</v>
      </c>
      <c r="F22" s="19"/>
      <c r="H22" s="28"/>
      <c r="I22" s="28"/>
      <c r="J22" s="28"/>
      <c r="K22" s="21"/>
    </row>
    <row r="23" spans="1:11" ht="31.5" customHeight="1">
      <c r="A23" s="33" t="s">
        <v>28</v>
      </c>
      <c r="B23" s="34" t="s">
        <v>29</v>
      </c>
      <c r="C23" s="35" t="s">
        <v>30</v>
      </c>
      <c r="D23" s="26"/>
      <c r="E23" s="36">
        <f>Таблица!D10</f>
        <v>57810</v>
      </c>
      <c r="F23" s="19"/>
      <c r="H23" s="28"/>
      <c r="I23" s="28"/>
      <c r="J23" s="28"/>
      <c r="K23" s="21"/>
    </row>
    <row r="24" spans="1:11" ht="31.5" customHeight="1">
      <c r="A24" s="37" t="s">
        <v>31</v>
      </c>
      <c r="B24" s="38" t="s">
        <v>29</v>
      </c>
      <c r="C24" s="39" t="s">
        <v>32</v>
      </c>
      <c r="D24" s="26"/>
      <c r="E24" s="40">
        <f>Таблица!D11</f>
        <v>58902</v>
      </c>
      <c r="F24" s="19"/>
      <c r="H24" s="28"/>
      <c r="I24" s="28"/>
      <c r="J24" s="28"/>
      <c r="K24" s="21"/>
    </row>
    <row r="25" spans="1:5" ht="31.5" customHeight="1">
      <c r="A25" s="23" t="s">
        <v>33</v>
      </c>
      <c r="B25" s="24" t="s">
        <v>34</v>
      </c>
      <c r="C25" s="25" t="s">
        <v>30</v>
      </c>
      <c r="D25" s="41"/>
      <c r="E25" s="27">
        <f>Таблица!D12</f>
        <v>57810</v>
      </c>
    </row>
    <row r="26" spans="1:5" ht="31.5" customHeight="1">
      <c r="A26" s="37" t="s">
        <v>35</v>
      </c>
      <c r="B26" s="38" t="s">
        <v>34</v>
      </c>
      <c r="C26" s="39" t="s">
        <v>32</v>
      </c>
      <c r="D26" s="41"/>
      <c r="E26" s="40">
        <f>Таблица!D13</f>
        <v>58902</v>
      </c>
    </row>
    <row r="27" spans="1:5" ht="30" customHeight="1">
      <c r="A27" s="42" t="s">
        <v>36</v>
      </c>
      <c r="B27" s="42"/>
      <c r="C27" s="42"/>
      <c r="D27" s="42"/>
      <c r="E27" s="42"/>
    </row>
    <row r="28" spans="1:5" ht="30" customHeight="1">
      <c r="A28" s="23" t="s">
        <v>37</v>
      </c>
      <c r="B28" s="25" t="s">
        <v>38</v>
      </c>
      <c r="C28" s="25" t="s">
        <v>39</v>
      </c>
      <c r="D28" s="41"/>
      <c r="E28" s="27">
        <f>Таблица!D23</f>
        <v>4135.5</v>
      </c>
    </row>
    <row r="29" spans="1:5" ht="30" customHeight="1">
      <c r="A29" s="37" t="s">
        <v>40</v>
      </c>
      <c r="B29" s="39" t="s">
        <v>38</v>
      </c>
      <c r="C29" s="39" t="s">
        <v>41</v>
      </c>
      <c r="D29" s="41"/>
      <c r="E29" s="40">
        <f>Таблица!D24</f>
        <v>4524</v>
      </c>
    </row>
    <row r="30" spans="1:5" ht="30" customHeight="1">
      <c r="A30" s="23" t="s">
        <v>42</v>
      </c>
      <c r="B30" s="43" t="s">
        <v>43</v>
      </c>
      <c r="C30" s="25" t="s">
        <v>44</v>
      </c>
      <c r="D30" s="26"/>
      <c r="E30" s="27">
        <f>Таблица!D25</f>
        <v>3079.5</v>
      </c>
    </row>
    <row r="31" spans="1:5" ht="30" customHeight="1">
      <c r="A31" s="29" t="s">
        <v>45</v>
      </c>
      <c r="B31" s="44" t="s">
        <v>43</v>
      </c>
      <c r="C31" s="31" t="s">
        <v>46</v>
      </c>
      <c r="D31" s="26"/>
      <c r="E31" s="32">
        <f>Таблица!D26</f>
        <v>3469.5</v>
      </c>
    </row>
    <row r="32" spans="1:5" ht="30" customHeight="1">
      <c r="A32" s="45" t="s">
        <v>47</v>
      </c>
      <c r="B32" s="45"/>
      <c r="C32" s="45"/>
      <c r="D32" s="45"/>
      <c r="E32" s="45"/>
    </row>
    <row r="33" spans="1:5" ht="31.5" customHeight="1">
      <c r="A33" s="23" t="s">
        <v>48</v>
      </c>
      <c r="B33" s="25" t="s">
        <v>49</v>
      </c>
      <c r="C33" s="25" t="s">
        <v>50</v>
      </c>
      <c r="D33" s="41"/>
      <c r="E33" s="27">
        <f>Таблица!D27</f>
        <v>13752</v>
      </c>
    </row>
    <row r="34" spans="1:5" ht="31.5" customHeight="1">
      <c r="A34" s="29" t="s">
        <v>51</v>
      </c>
      <c r="B34" s="31" t="s">
        <v>52</v>
      </c>
      <c r="C34" s="31" t="s">
        <v>53</v>
      </c>
      <c r="D34" s="41"/>
      <c r="E34" s="32">
        <f>Таблица!D28</f>
        <v>17728.5</v>
      </c>
    </row>
  </sheetData>
  <sheetProtection selectLockedCells="1" selectUnlockedCells="1"/>
  <mergeCells count="26">
    <mergeCell ref="A1:E1"/>
    <mergeCell ref="A2:E2"/>
    <mergeCell ref="A3:E3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H15:J15"/>
    <mergeCell ref="A16:E16"/>
    <mergeCell ref="D17:D18"/>
    <mergeCell ref="D19:D20"/>
    <mergeCell ref="D21:D22"/>
    <mergeCell ref="D23:D24"/>
    <mergeCell ref="D25:D26"/>
    <mergeCell ref="A27:E27"/>
    <mergeCell ref="D28:D29"/>
    <mergeCell ref="D30:D31"/>
    <mergeCell ref="A32:E32"/>
    <mergeCell ref="D33:D34"/>
  </mergeCells>
  <printOptions horizontalCentered="1"/>
  <pageMargins left="0" right="0" top="0" bottom="0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K10"/>
  <sheetViews>
    <sheetView showGridLines="0" workbookViewId="0" topLeftCell="A7">
      <selection activeCell="B8" sqref="B8"/>
    </sheetView>
  </sheetViews>
  <sheetFormatPr defaultColWidth="9.140625" defaultRowHeight="15"/>
  <cols>
    <col min="1" max="1" width="17.8515625" style="1" customWidth="1"/>
    <col min="2" max="2" width="40.421875" style="1" customWidth="1"/>
    <col min="3" max="3" width="13.8515625" style="2" customWidth="1"/>
    <col min="4" max="4" width="16.140625" style="1" customWidth="1"/>
    <col min="5" max="5" width="10.7109375" style="3" customWidth="1"/>
    <col min="6" max="6" width="10.140625" style="4" customWidth="1"/>
    <col min="7" max="7" width="5.28125" style="4" customWidth="1"/>
    <col min="8" max="10" width="40.8515625" style="5" customWidth="1"/>
    <col min="11" max="16384" width="9.00390625" style="4" customWidth="1"/>
  </cols>
  <sheetData>
    <row r="1" spans="1:11" s="5" customFormat="1" ht="15" customHeight="1">
      <c r="A1" s="46"/>
      <c r="B1" s="46"/>
      <c r="C1" s="46"/>
      <c r="D1" s="46"/>
      <c r="E1" s="46"/>
      <c r="F1" s="4"/>
      <c r="G1" s="4"/>
      <c r="H1" s="14"/>
      <c r="K1" s="4"/>
    </row>
    <row r="2" spans="1:11" ht="15" customHeight="1">
      <c r="A2" s="47" t="s">
        <v>54</v>
      </c>
      <c r="B2" s="47"/>
      <c r="C2" s="47"/>
      <c r="D2" s="47"/>
      <c r="E2" s="47"/>
      <c r="H2" s="28"/>
      <c r="I2" s="28"/>
      <c r="J2" s="28"/>
      <c r="K2" s="21"/>
    </row>
    <row r="3" spans="1:11" ht="15" customHeight="1">
      <c r="A3" s="47"/>
      <c r="B3" s="47"/>
      <c r="C3" s="47"/>
      <c r="D3" s="47"/>
      <c r="E3" s="47"/>
      <c r="H3" s="20"/>
      <c r="I3" s="20"/>
      <c r="J3" s="20"/>
      <c r="K3" s="21"/>
    </row>
    <row r="4" spans="1:11" ht="34.5" customHeight="1">
      <c r="A4" s="15" t="s">
        <v>9</v>
      </c>
      <c r="B4" s="16" t="s">
        <v>10</v>
      </c>
      <c r="C4" s="16" t="s">
        <v>11</v>
      </c>
      <c r="D4" s="17" t="s">
        <v>12</v>
      </c>
      <c r="E4" s="18" t="s">
        <v>13</v>
      </c>
      <c r="F4" s="19"/>
      <c r="H4" s="20"/>
      <c r="I4" s="20"/>
      <c r="J4" s="20"/>
      <c r="K4" s="21"/>
    </row>
    <row r="5" spans="1:10" ht="75.75" customHeight="1">
      <c r="A5" s="48" t="s">
        <v>55</v>
      </c>
      <c r="B5" s="49" t="s">
        <v>56</v>
      </c>
      <c r="C5" s="50" t="s">
        <v>57</v>
      </c>
      <c r="D5" s="51"/>
      <c r="E5" s="52">
        <f>Таблица!D14</f>
        <v>19783.5</v>
      </c>
      <c r="H5" s="28"/>
      <c r="I5" s="28"/>
      <c r="J5" s="53"/>
    </row>
    <row r="6" spans="1:10" ht="75.75" customHeight="1">
      <c r="A6" s="54" t="s">
        <v>58</v>
      </c>
      <c r="B6" s="55" t="s">
        <v>59</v>
      </c>
      <c r="C6" s="56" t="s">
        <v>60</v>
      </c>
      <c r="D6" s="57"/>
      <c r="E6" s="58">
        <f>Таблица!D15</f>
        <v>39372</v>
      </c>
      <c r="H6" s="28"/>
      <c r="I6" s="28"/>
      <c r="J6" s="53"/>
    </row>
    <row r="7" spans="1:10" ht="75.75" customHeight="1">
      <c r="A7" s="33" t="s">
        <v>61</v>
      </c>
      <c r="B7" s="34" t="s">
        <v>62</v>
      </c>
      <c r="C7" s="35" t="s">
        <v>63</v>
      </c>
      <c r="D7" s="59"/>
      <c r="E7" s="36">
        <f>Таблица!D16</f>
        <v>59155.5</v>
      </c>
      <c r="H7" s="28"/>
      <c r="I7" s="28"/>
      <c r="J7" s="53"/>
    </row>
    <row r="8" spans="1:10" ht="75.75" customHeight="1">
      <c r="A8" s="29" t="s">
        <v>64</v>
      </c>
      <c r="B8" s="30" t="s">
        <v>65</v>
      </c>
      <c r="C8" s="31" t="s">
        <v>66</v>
      </c>
      <c r="D8" s="60"/>
      <c r="E8" s="32">
        <f>Таблица!D17</f>
        <v>20340</v>
      </c>
      <c r="H8" s="28"/>
      <c r="I8" s="28"/>
      <c r="J8" s="53"/>
    </row>
    <row r="9" spans="1:10" ht="75.75" customHeight="1">
      <c r="A9" s="23" t="s">
        <v>67</v>
      </c>
      <c r="B9" s="24" t="s">
        <v>68</v>
      </c>
      <c r="C9" s="25" t="s">
        <v>69</v>
      </c>
      <c r="D9" s="61"/>
      <c r="E9" s="27">
        <f>Таблица!D18</f>
        <v>14253</v>
      </c>
      <c r="J9" s="53"/>
    </row>
    <row r="10" spans="1:10" ht="75.75" customHeight="1">
      <c r="A10" s="29" t="s">
        <v>70</v>
      </c>
      <c r="B10" s="30" t="s">
        <v>71</v>
      </c>
      <c r="C10" s="31" t="s">
        <v>72</v>
      </c>
      <c r="D10" s="60"/>
      <c r="E10" s="32">
        <f>Таблица!D19</f>
        <v>14697</v>
      </c>
      <c r="J10" s="53"/>
    </row>
  </sheetData>
  <sheetProtection selectLockedCells="1" selectUnlockedCells="1"/>
  <mergeCells count="4">
    <mergeCell ref="A1:E1"/>
    <mergeCell ref="A2:E3"/>
    <mergeCell ref="H3:J4"/>
    <mergeCell ref="H5:I8"/>
  </mergeCells>
  <printOptions horizontalCentered="1"/>
  <pageMargins left="0" right="0" top="0" bottom="0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K23"/>
  <sheetViews>
    <sheetView showGridLines="0" tabSelected="1" workbookViewId="0" topLeftCell="A18">
      <selection activeCell="B14" sqref="B14"/>
    </sheetView>
  </sheetViews>
  <sheetFormatPr defaultColWidth="9.140625" defaultRowHeight="15"/>
  <cols>
    <col min="1" max="1" width="17.8515625" style="1" customWidth="1"/>
    <col min="2" max="2" width="40.421875" style="1" customWidth="1"/>
    <col min="3" max="3" width="14.28125" style="2" customWidth="1"/>
    <col min="4" max="4" width="16.140625" style="1" customWidth="1"/>
    <col min="5" max="5" width="10.7109375" style="3" customWidth="1"/>
    <col min="6" max="6" width="10.140625" style="4" customWidth="1"/>
    <col min="7" max="7" width="5.28125" style="4" customWidth="1"/>
    <col min="8" max="10" width="40.8515625" style="5" customWidth="1"/>
    <col min="11" max="16384" width="9.00390625" style="4" customWidth="1"/>
  </cols>
  <sheetData>
    <row r="1" spans="1:11" s="5" customFormat="1" ht="15" customHeight="1">
      <c r="A1" s="46"/>
      <c r="B1" s="46"/>
      <c r="C1" s="46"/>
      <c r="D1" s="46"/>
      <c r="E1" s="46"/>
      <c r="F1" s="4"/>
      <c r="G1" s="4"/>
      <c r="H1" s="14"/>
      <c r="K1" s="4"/>
    </row>
    <row r="2" spans="1:11" ht="15" customHeight="1">
      <c r="A2" s="47" t="s">
        <v>73</v>
      </c>
      <c r="B2" s="47"/>
      <c r="C2" s="47"/>
      <c r="D2" s="47"/>
      <c r="E2" s="47"/>
      <c r="H2" s="28"/>
      <c r="I2" s="28"/>
      <c r="J2" s="28"/>
      <c r="K2" s="21"/>
    </row>
    <row r="3" spans="1:11" ht="15" customHeight="1">
      <c r="A3" s="47"/>
      <c r="B3" s="47"/>
      <c r="C3" s="47"/>
      <c r="D3" s="47"/>
      <c r="E3" s="47"/>
      <c r="H3" s="20"/>
      <c r="I3" s="20"/>
      <c r="J3" s="20"/>
      <c r="K3" s="21"/>
    </row>
    <row r="4" spans="1:11" ht="34.5" customHeight="1">
      <c r="A4" s="15" t="s">
        <v>9</v>
      </c>
      <c r="B4" s="16" t="s">
        <v>10</v>
      </c>
      <c r="C4" s="16" t="s">
        <v>11</v>
      </c>
      <c r="D4" s="17" t="s">
        <v>12</v>
      </c>
      <c r="E4" s="18" t="s">
        <v>13</v>
      </c>
      <c r="F4" s="19"/>
      <c r="H4" s="20"/>
      <c r="I4" s="20"/>
      <c r="J4" s="20"/>
      <c r="K4" s="21"/>
    </row>
    <row r="5" spans="1:11" ht="34.5" customHeight="1">
      <c r="A5" s="62" t="s">
        <v>74</v>
      </c>
      <c r="B5" s="62"/>
      <c r="C5" s="62"/>
      <c r="D5" s="62"/>
      <c r="E5" s="62"/>
      <c r="F5" s="19"/>
      <c r="H5" s="20"/>
      <c r="I5" s="20"/>
      <c r="J5" s="20"/>
      <c r="K5" s="21"/>
    </row>
    <row r="6" spans="1:11" s="2" customFormat="1" ht="78" customHeight="1">
      <c r="A6" s="63" t="s">
        <v>75</v>
      </c>
      <c r="B6" s="64" t="s">
        <v>76</v>
      </c>
      <c r="C6" s="65" t="s">
        <v>77</v>
      </c>
      <c r="D6" s="61"/>
      <c r="E6" s="27">
        <f>Таблица!D20</f>
        <v>12117</v>
      </c>
      <c r="F6" s="4"/>
      <c r="G6" s="4"/>
      <c r="H6" s="5"/>
      <c r="I6" s="5"/>
      <c r="J6" s="5"/>
      <c r="K6" s="4"/>
    </row>
    <row r="7" spans="1:10" ht="78" customHeight="1">
      <c r="A7" s="66" t="s">
        <v>78</v>
      </c>
      <c r="B7" s="67" t="s">
        <v>79</v>
      </c>
      <c r="C7" s="68" t="s">
        <v>80</v>
      </c>
      <c r="D7" s="57"/>
      <c r="E7" s="58">
        <f>Таблица!D21</f>
        <v>35727</v>
      </c>
      <c r="H7" s="69"/>
      <c r="I7" s="69"/>
      <c r="J7" s="53"/>
    </row>
    <row r="8" spans="1:10" ht="78" customHeight="1">
      <c r="A8" s="70" t="s">
        <v>81</v>
      </c>
      <c r="B8" s="71" t="s">
        <v>82</v>
      </c>
      <c r="C8" s="72" t="s">
        <v>83</v>
      </c>
      <c r="D8" s="60"/>
      <c r="E8" s="32">
        <f>Таблица!D22</f>
        <v>29002.5</v>
      </c>
      <c r="H8" s="69"/>
      <c r="I8" s="69"/>
      <c r="J8" s="53"/>
    </row>
    <row r="9" spans="1:11" ht="34.5" customHeight="1">
      <c r="A9" s="73" t="s">
        <v>84</v>
      </c>
      <c r="B9" s="73"/>
      <c r="C9" s="73"/>
      <c r="D9" s="73"/>
      <c r="E9" s="73"/>
      <c r="F9" s="19"/>
      <c r="H9" s="20"/>
      <c r="I9" s="20"/>
      <c r="J9" s="20"/>
      <c r="K9" s="21"/>
    </row>
    <row r="10" spans="1:10" ht="78" customHeight="1">
      <c r="A10" s="74" t="s">
        <v>85</v>
      </c>
      <c r="B10" s="75" t="s">
        <v>86</v>
      </c>
      <c r="C10" s="76" t="s">
        <v>87</v>
      </c>
      <c r="D10" s="77"/>
      <c r="E10" s="27">
        <f>Таблица!D29</f>
        <v>10386</v>
      </c>
      <c r="H10" s="69"/>
      <c r="I10" s="69"/>
      <c r="J10" s="53"/>
    </row>
    <row r="11" spans="1:10" ht="78" customHeight="1">
      <c r="A11" s="78" t="s">
        <v>88</v>
      </c>
      <c r="B11" s="79" t="s">
        <v>89</v>
      </c>
      <c r="C11" s="80" t="s">
        <v>90</v>
      </c>
      <c r="D11" s="81"/>
      <c r="E11" s="58">
        <f>Таблица!D30</f>
        <v>16195.5</v>
      </c>
      <c r="H11" s="69"/>
      <c r="I11" s="69"/>
      <c r="J11" s="53"/>
    </row>
    <row r="12" spans="1:5" ht="78" customHeight="1">
      <c r="A12" s="78" t="s">
        <v>91</v>
      </c>
      <c r="B12" s="79" t="s">
        <v>92</v>
      </c>
      <c r="C12" s="80" t="s">
        <v>90</v>
      </c>
      <c r="D12" s="81"/>
      <c r="E12" s="58">
        <f>Таблица!D31</f>
        <v>12297</v>
      </c>
    </row>
    <row r="13" spans="1:5" ht="78" customHeight="1">
      <c r="A13" s="78" t="s">
        <v>93</v>
      </c>
      <c r="B13" s="79" t="s">
        <v>94</v>
      </c>
      <c r="C13" s="80" t="s">
        <v>90</v>
      </c>
      <c r="D13" s="81"/>
      <c r="E13" s="58">
        <f>Таблица!D32</f>
        <v>26949</v>
      </c>
    </row>
    <row r="14" spans="1:5" ht="78" customHeight="1">
      <c r="A14" s="78" t="s">
        <v>95</v>
      </c>
      <c r="B14" s="79" t="s">
        <v>96</v>
      </c>
      <c r="C14" s="80" t="s">
        <v>90</v>
      </c>
      <c r="D14" s="81"/>
      <c r="E14" s="58">
        <f>Таблица!D33</f>
        <v>26949</v>
      </c>
    </row>
    <row r="15" spans="1:5" ht="78" customHeight="1">
      <c r="A15" s="78" t="s">
        <v>97</v>
      </c>
      <c r="B15" s="79" t="s">
        <v>98</v>
      </c>
      <c r="C15" s="80" t="s">
        <v>90</v>
      </c>
      <c r="D15" s="81"/>
      <c r="E15" s="58">
        <f>Таблица!D34</f>
        <v>15669</v>
      </c>
    </row>
    <row r="16" spans="1:5" ht="78" customHeight="1">
      <c r="A16" s="78" t="s">
        <v>99</v>
      </c>
      <c r="B16" s="79" t="s">
        <v>100</v>
      </c>
      <c r="C16" s="80" t="s">
        <v>90</v>
      </c>
      <c r="D16" s="81"/>
      <c r="E16" s="58">
        <f>Таблица!D35</f>
        <v>31002</v>
      </c>
    </row>
    <row r="17" spans="1:5" ht="78" customHeight="1">
      <c r="A17" s="78" t="s">
        <v>101</v>
      </c>
      <c r="B17" s="79" t="s">
        <v>102</v>
      </c>
      <c r="C17" s="80" t="s">
        <v>90</v>
      </c>
      <c r="D17" s="81"/>
      <c r="E17" s="58">
        <f>Таблица!D36</f>
        <v>31002</v>
      </c>
    </row>
    <row r="18" spans="1:5" ht="78" customHeight="1">
      <c r="A18" s="78" t="s">
        <v>103</v>
      </c>
      <c r="B18" s="79" t="s">
        <v>104</v>
      </c>
      <c r="C18" s="80" t="s">
        <v>105</v>
      </c>
      <c r="D18" s="81"/>
      <c r="E18" s="58">
        <f>Таблица!D37</f>
        <v>9409.5</v>
      </c>
    </row>
    <row r="19" spans="1:5" ht="78" customHeight="1">
      <c r="A19" s="78" t="s">
        <v>106</v>
      </c>
      <c r="B19" s="79" t="s">
        <v>107</v>
      </c>
      <c r="C19" s="80" t="s">
        <v>105</v>
      </c>
      <c r="D19" s="81"/>
      <c r="E19" s="58">
        <f>Таблица!D38</f>
        <v>17482.5</v>
      </c>
    </row>
    <row r="20" spans="1:5" ht="78" customHeight="1">
      <c r="A20" s="78" t="s">
        <v>108</v>
      </c>
      <c r="B20" s="79" t="s">
        <v>109</v>
      </c>
      <c r="C20" s="80" t="s">
        <v>105</v>
      </c>
      <c r="D20" s="81"/>
      <c r="E20" s="58">
        <f>Таблица!D39</f>
        <v>17482.5</v>
      </c>
    </row>
    <row r="21" spans="1:11" s="2" customFormat="1" ht="78" customHeight="1">
      <c r="A21" s="78" t="s">
        <v>110</v>
      </c>
      <c r="B21" s="79" t="s">
        <v>111</v>
      </c>
      <c r="C21" s="80" t="s">
        <v>105</v>
      </c>
      <c r="D21" s="81"/>
      <c r="E21" s="58">
        <f>Таблица!D40</f>
        <v>10324.5</v>
      </c>
      <c r="F21" s="4"/>
      <c r="G21" s="4"/>
      <c r="H21" s="5"/>
      <c r="I21" s="5"/>
      <c r="J21" s="5"/>
      <c r="K21" s="4"/>
    </row>
    <row r="22" spans="1:5" ht="78" customHeight="1">
      <c r="A22" s="82" t="s">
        <v>112</v>
      </c>
      <c r="B22" s="83" t="s">
        <v>113</v>
      </c>
      <c r="C22" s="84" t="s">
        <v>105</v>
      </c>
      <c r="D22" s="85"/>
      <c r="E22" s="40">
        <f>Таблица!D41</f>
        <v>20476.5</v>
      </c>
    </row>
    <row r="23" spans="1:5" ht="78" customHeight="1">
      <c r="A23" s="86" t="s">
        <v>114</v>
      </c>
      <c r="B23" s="87" t="s">
        <v>115</v>
      </c>
      <c r="C23" s="88" t="s">
        <v>105</v>
      </c>
      <c r="D23" s="88"/>
      <c r="E23" s="32">
        <f>Таблица!D42</f>
        <v>20476.5</v>
      </c>
    </row>
  </sheetData>
  <sheetProtection selectLockedCells="1" selectUnlockedCells="1"/>
  <mergeCells count="5">
    <mergeCell ref="A1:E1"/>
    <mergeCell ref="A2:E3"/>
    <mergeCell ref="H3:J4"/>
    <mergeCell ref="A5:E5"/>
    <mergeCell ref="A9:E9"/>
  </mergeCells>
  <printOptions horizontalCentered="1"/>
  <pageMargins left="0" right="0" top="0" bottom="0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M110"/>
  <sheetViews>
    <sheetView showGridLines="0" zoomScale="80" zoomScaleNormal="8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F4" sqref="F4"/>
    </sheetView>
  </sheetViews>
  <sheetFormatPr defaultColWidth="9.140625" defaultRowHeight="15"/>
  <cols>
    <col min="1" max="1" width="19.28125" style="89" customWidth="1"/>
    <col min="2" max="2" width="59.00390625" style="90" customWidth="1"/>
    <col min="3" max="3" width="13.7109375" style="89" customWidth="1"/>
    <col min="4" max="4" width="12.7109375" style="89" customWidth="1"/>
    <col min="5" max="5" width="1.57421875" style="89" customWidth="1"/>
    <col min="6" max="6" width="11.57421875" style="89" hidden="1" customWidth="1"/>
    <col min="7" max="7" width="1.57421875" style="89" customWidth="1"/>
    <col min="8" max="8" width="14.8515625" style="91" customWidth="1"/>
    <col min="9" max="9" width="36.00390625" style="92" customWidth="1"/>
    <col min="10" max="10" width="12.28125" style="91" customWidth="1"/>
    <col min="11" max="11" width="7.140625" style="91" customWidth="1"/>
    <col min="12" max="12" width="7.57421875" style="91" customWidth="1"/>
    <col min="13" max="13" width="2.57421875" style="91" customWidth="1"/>
    <col min="14" max="14" width="18.28125" style="91" customWidth="1"/>
    <col min="15" max="15" width="29.8515625" style="92" customWidth="1"/>
    <col min="16" max="16" width="13.7109375" style="91" customWidth="1"/>
    <col min="17" max="17" width="7.140625" style="91" customWidth="1"/>
    <col min="18" max="18" width="7.57421875" style="91" customWidth="1"/>
    <col min="19" max="19" width="2.7109375" style="91" customWidth="1"/>
    <col min="20" max="20" width="18.28125" style="91" customWidth="1"/>
    <col min="21" max="21" width="32.00390625" style="92" customWidth="1"/>
    <col min="22" max="22" width="13.57421875" style="91" customWidth="1"/>
    <col min="23" max="23" width="7.140625" style="91" customWidth="1"/>
    <col min="24" max="24" width="7.57421875" style="91" customWidth="1"/>
    <col min="25" max="25" width="2.7109375" style="91" customWidth="1"/>
    <col min="26" max="26" width="18.8515625" style="91" customWidth="1"/>
    <col min="27" max="27" width="33.7109375" style="92" customWidth="1"/>
    <col min="28" max="28" width="12.7109375" style="91" customWidth="1"/>
    <col min="29" max="29" width="7.140625" style="91" customWidth="1"/>
    <col min="30" max="30" width="7.57421875" style="91" customWidth="1"/>
    <col min="31" max="31" width="1.7109375" style="91" customWidth="1"/>
    <col min="32" max="32" width="21.140625" style="91" customWidth="1"/>
    <col min="33" max="33" width="39.28125" style="92" customWidth="1"/>
    <col min="34" max="34" width="12.7109375" style="91" customWidth="1"/>
    <col min="35" max="35" width="7.140625" style="91" customWidth="1"/>
    <col min="36" max="36" width="7.57421875" style="91" customWidth="1"/>
    <col min="37" max="37" width="2.8515625" style="91" customWidth="1"/>
    <col min="38" max="38" width="12.7109375" style="91" customWidth="1"/>
    <col min="39" max="39" width="25.140625" style="92" customWidth="1"/>
    <col min="40" max="40" width="14.421875" style="91" customWidth="1"/>
    <col min="41" max="41" width="7.140625" style="91" customWidth="1"/>
    <col min="42" max="42" width="7.57421875" style="91" customWidth="1"/>
    <col min="43" max="43" width="9.00390625" style="93" customWidth="1"/>
    <col min="44" max="44" width="20.28125" style="93" customWidth="1"/>
    <col min="45" max="45" width="13.8515625" style="93" customWidth="1"/>
    <col min="46" max="47" width="9.00390625" style="93" customWidth="1"/>
    <col min="48" max="48" width="2.7109375" style="93" customWidth="1"/>
    <col min="49" max="16384" width="9.00390625" style="93" customWidth="1"/>
  </cols>
  <sheetData>
    <row r="1" spans="1:42" ht="30" customHeight="1">
      <c r="A1" s="94" t="s">
        <v>116</v>
      </c>
      <c r="B1" s="94"/>
      <c r="C1" s="94"/>
      <c r="D1" s="94"/>
      <c r="E1" s="95"/>
      <c r="F1" s="96" t="s">
        <v>117</v>
      </c>
      <c r="G1" s="97"/>
      <c r="H1" s="98"/>
      <c r="I1" s="99"/>
      <c r="J1" s="100"/>
      <c r="K1" s="100"/>
      <c r="L1" s="100"/>
      <c r="M1" s="100"/>
      <c r="N1" s="100"/>
      <c r="O1" s="99"/>
      <c r="P1" s="100"/>
      <c r="Q1" s="100"/>
      <c r="R1" s="100"/>
      <c r="S1" s="100"/>
      <c r="T1" s="100"/>
      <c r="U1" s="99"/>
      <c r="V1" s="100"/>
      <c r="W1" s="100"/>
      <c r="X1" s="100"/>
      <c r="Y1" s="100"/>
      <c r="Z1" s="100"/>
      <c r="AA1" s="99"/>
      <c r="AB1" s="100"/>
      <c r="AC1" s="100"/>
      <c r="AD1" s="100"/>
      <c r="AE1" s="100"/>
      <c r="AF1" s="100"/>
      <c r="AG1" s="99"/>
      <c r="AH1" s="100"/>
      <c r="AI1" s="100"/>
      <c r="AJ1" s="100"/>
      <c r="AK1" s="100"/>
      <c r="AL1" s="100"/>
      <c r="AM1" s="99"/>
      <c r="AN1" s="100"/>
      <c r="AO1" s="100"/>
      <c r="AP1" s="100"/>
    </row>
    <row r="2" spans="1:25" ht="15.75">
      <c r="A2" s="97"/>
      <c r="B2" s="101"/>
      <c r="C2" s="97"/>
      <c r="D2" s="97"/>
      <c r="E2" s="97"/>
      <c r="F2" s="96"/>
      <c r="S2" s="102"/>
      <c r="Y2" s="102"/>
    </row>
    <row r="3" spans="1:42" s="113" customFormat="1" ht="30" customHeight="1">
      <c r="A3" s="103" t="s">
        <v>9</v>
      </c>
      <c r="B3" s="104" t="s">
        <v>118</v>
      </c>
      <c r="C3" s="105" t="s">
        <v>119</v>
      </c>
      <c r="D3" s="106" t="s">
        <v>120</v>
      </c>
      <c r="E3" s="107"/>
      <c r="F3" s="108">
        <v>1.5</v>
      </c>
      <c r="G3" s="91"/>
      <c r="H3" s="103" t="s">
        <v>9</v>
      </c>
      <c r="I3" s="104" t="s">
        <v>118</v>
      </c>
      <c r="J3" s="105" t="s">
        <v>121</v>
      </c>
      <c r="K3" s="105" t="s">
        <v>122</v>
      </c>
      <c r="L3" s="106" t="s">
        <v>123</v>
      </c>
      <c r="M3" s="91"/>
      <c r="N3" s="103" t="s">
        <v>9</v>
      </c>
      <c r="O3" s="104" t="s">
        <v>118</v>
      </c>
      <c r="P3" s="105" t="s">
        <v>121</v>
      </c>
      <c r="Q3" s="105" t="s">
        <v>122</v>
      </c>
      <c r="R3" s="106" t="s">
        <v>123</v>
      </c>
      <c r="S3" s="107"/>
      <c r="T3" s="103" t="s">
        <v>9</v>
      </c>
      <c r="U3" s="104" t="s">
        <v>118</v>
      </c>
      <c r="V3" s="105" t="s">
        <v>121</v>
      </c>
      <c r="W3" s="105" t="s">
        <v>122</v>
      </c>
      <c r="X3" s="106" t="s">
        <v>123</v>
      </c>
      <c r="Y3" s="107"/>
      <c r="Z3" s="109" t="s">
        <v>9</v>
      </c>
      <c r="AA3" s="110" t="s">
        <v>118</v>
      </c>
      <c r="AB3" s="111" t="s">
        <v>121</v>
      </c>
      <c r="AC3" s="111" t="s">
        <v>122</v>
      </c>
      <c r="AD3" s="112" t="s">
        <v>123</v>
      </c>
      <c r="AE3" s="107"/>
      <c r="AF3" s="109" t="s">
        <v>9</v>
      </c>
      <c r="AG3" s="110" t="s">
        <v>118</v>
      </c>
      <c r="AH3" s="111" t="s">
        <v>121</v>
      </c>
      <c r="AI3" s="111" t="s">
        <v>122</v>
      </c>
      <c r="AJ3" s="112" t="s">
        <v>123</v>
      </c>
      <c r="AK3" s="107"/>
      <c r="AL3" s="109" t="s">
        <v>9</v>
      </c>
      <c r="AM3" s="110" t="s">
        <v>118</v>
      </c>
      <c r="AN3" s="111" t="s">
        <v>121</v>
      </c>
      <c r="AO3" s="111" t="s">
        <v>122</v>
      </c>
      <c r="AP3" s="112" t="s">
        <v>123</v>
      </c>
    </row>
    <row r="4" spans="1:42" ht="33.75" customHeight="1">
      <c r="A4" s="23" t="s">
        <v>15</v>
      </c>
      <c r="B4" s="24" t="s">
        <v>16</v>
      </c>
      <c r="C4" s="25" t="s">
        <v>17</v>
      </c>
      <c r="D4" s="114">
        <f aca="true" t="shared" si="0" ref="D4:D42">K4*L4+Q4*R4+W4*X4+AC4*AD4+AI4*AJ4+AO4*AP4</f>
        <v>38298</v>
      </c>
      <c r="E4" s="115"/>
      <c r="F4" s="115"/>
      <c r="H4" s="23">
        <f>$A$47</f>
        <v>0</v>
      </c>
      <c r="I4" s="116">
        <f>$B$47</f>
        <v>0</v>
      </c>
      <c r="J4" s="65">
        <f>$C$47</f>
        <v>0</v>
      </c>
      <c r="K4" s="65">
        <v>1</v>
      </c>
      <c r="L4" s="117">
        <f>$F$47</f>
        <v>7594.5</v>
      </c>
      <c r="N4" s="23">
        <f>A94</f>
        <v>0</v>
      </c>
      <c r="O4" s="116">
        <f>B94</f>
        <v>0</v>
      </c>
      <c r="P4" s="65">
        <f>C94</f>
        <v>0</v>
      </c>
      <c r="Q4" s="65">
        <v>1</v>
      </c>
      <c r="R4" s="117">
        <f aca="true" t="shared" si="1" ref="R4:R5">$F$94</f>
        <v>26511</v>
      </c>
      <c r="S4" s="102"/>
      <c r="T4" s="23" t="s">
        <v>124</v>
      </c>
      <c r="U4" s="116" t="s">
        <v>125</v>
      </c>
      <c r="V4" s="65" t="s">
        <v>126</v>
      </c>
      <c r="W4" s="65">
        <v>1</v>
      </c>
      <c r="X4" s="117">
        <f>$F$101</f>
        <v>4192.5</v>
      </c>
      <c r="Y4" s="102"/>
      <c r="Z4" s="115"/>
      <c r="AA4" s="118"/>
      <c r="AB4" s="102"/>
      <c r="AC4" s="102"/>
      <c r="AD4" s="102"/>
      <c r="AE4" s="102"/>
      <c r="AF4" s="115"/>
      <c r="AG4" s="118"/>
      <c r="AH4" s="102"/>
      <c r="AI4" s="102"/>
      <c r="AJ4" s="102"/>
      <c r="AK4" s="102"/>
      <c r="AL4" s="115"/>
      <c r="AM4" s="118"/>
      <c r="AN4" s="102"/>
      <c r="AO4" s="102"/>
      <c r="AP4" s="102"/>
    </row>
    <row r="5" spans="1:42" ht="33.75" customHeight="1">
      <c r="A5" s="37" t="s">
        <v>18</v>
      </c>
      <c r="B5" s="38" t="s">
        <v>16</v>
      </c>
      <c r="C5" s="39" t="s">
        <v>19</v>
      </c>
      <c r="D5" s="119">
        <f t="shared" si="0"/>
        <v>39156</v>
      </c>
      <c r="E5" s="115"/>
      <c r="F5" s="115"/>
      <c r="H5" s="37">
        <f>$A$46</f>
        <v>0</v>
      </c>
      <c r="I5" s="120">
        <f>$B$46</f>
        <v>0</v>
      </c>
      <c r="J5" s="121">
        <f>$C$46</f>
        <v>0</v>
      </c>
      <c r="K5" s="121">
        <v>1</v>
      </c>
      <c r="L5" s="122">
        <f>$F$46</f>
        <v>8205</v>
      </c>
      <c r="N5" s="37">
        <f>A94</f>
        <v>0</v>
      </c>
      <c r="O5" s="120">
        <f>B94</f>
        <v>0</v>
      </c>
      <c r="P5" s="121">
        <f>C94</f>
        <v>0</v>
      </c>
      <c r="Q5" s="121">
        <v>1</v>
      </c>
      <c r="R5" s="122">
        <f t="shared" si="1"/>
        <v>26511</v>
      </c>
      <c r="S5" s="102"/>
      <c r="T5" s="37">
        <f>A100</f>
        <v>0</v>
      </c>
      <c r="U5" s="120">
        <f>B100</f>
        <v>0</v>
      </c>
      <c r="V5" s="121">
        <f>C100</f>
        <v>0</v>
      </c>
      <c r="W5" s="121">
        <v>1</v>
      </c>
      <c r="X5" s="122">
        <f>$F$100</f>
        <v>4440</v>
      </c>
      <c r="Y5" s="102"/>
      <c r="Z5" s="115"/>
      <c r="AA5" s="118"/>
      <c r="AB5" s="102"/>
      <c r="AC5" s="102"/>
      <c r="AD5" s="102"/>
      <c r="AE5" s="102"/>
      <c r="AF5" s="115"/>
      <c r="AG5" s="118"/>
      <c r="AH5" s="102"/>
      <c r="AI5" s="102"/>
      <c r="AJ5" s="102"/>
      <c r="AK5" s="102"/>
      <c r="AL5" s="115"/>
      <c r="AM5" s="118"/>
      <c r="AN5" s="102"/>
      <c r="AO5" s="102"/>
      <c r="AP5" s="102"/>
    </row>
    <row r="6" spans="1:42" ht="33.75" customHeight="1">
      <c r="A6" s="23" t="s">
        <v>20</v>
      </c>
      <c r="B6" s="24" t="s">
        <v>21</v>
      </c>
      <c r="C6" s="25" t="s">
        <v>22</v>
      </c>
      <c r="D6" s="114">
        <f t="shared" si="0"/>
        <v>68698.5</v>
      </c>
      <c r="E6" s="115"/>
      <c r="F6" s="115"/>
      <c r="H6" s="23">
        <f>$A$47</f>
        <v>0</v>
      </c>
      <c r="I6" s="116">
        <f>$B$47</f>
        <v>0</v>
      </c>
      <c r="J6" s="65">
        <f>$C$47</f>
        <v>0</v>
      </c>
      <c r="K6" s="65">
        <v>1</v>
      </c>
      <c r="L6" s="117">
        <f>$F$47</f>
        <v>7594.5</v>
      </c>
      <c r="N6" s="23">
        <f aca="true" t="shared" si="2" ref="N6:N13">$A$95</f>
        <v>0</v>
      </c>
      <c r="O6" s="116">
        <f aca="true" t="shared" si="3" ref="O6:O13">$B$95</f>
        <v>0</v>
      </c>
      <c r="P6" s="65">
        <f aca="true" t="shared" si="4" ref="P6:P13">$C$95</f>
        <v>0</v>
      </c>
      <c r="Q6" s="65">
        <v>1</v>
      </c>
      <c r="R6" s="117">
        <f aca="true" t="shared" si="5" ref="R6:R13">$F$95</f>
        <v>13255.5</v>
      </c>
      <c r="S6" s="102"/>
      <c r="T6" s="23">
        <f aca="true" t="shared" si="6" ref="T6:T13">$A$96</f>
        <v>0</v>
      </c>
      <c r="U6" s="116">
        <f aca="true" t="shared" si="7" ref="U6:U13">$B$96</f>
        <v>0</v>
      </c>
      <c r="V6" s="65">
        <f aca="true" t="shared" si="8" ref="V6:V13">$C$96</f>
        <v>0</v>
      </c>
      <c r="W6" s="65">
        <v>1</v>
      </c>
      <c r="X6" s="117">
        <f aca="true" t="shared" si="9" ref="X6:X13">$F$96</f>
        <v>11625</v>
      </c>
      <c r="Y6" s="102"/>
      <c r="Z6" s="23">
        <f>$A$103</f>
        <v>0</v>
      </c>
      <c r="AA6" s="116">
        <f>$B$103</f>
        <v>0</v>
      </c>
      <c r="AB6" s="65">
        <f>$C$103</f>
        <v>0</v>
      </c>
      <c r="AC6" s="65">
        <v>1</v>
      </c>
      <c r="AD6" s="117">
        <f>$F$103</f>
        <v>5854.5</v>
      </c>
      <c r="AE6" s="102"/>
      <c r="AF6" s="23">
        <f aca="true" t="shared" si="10" ref="AF6:AF7">$A$48</f>
        <v>0</v>
      </c>
      <c r="AG6" s="116">
        <f aca="true" t="shared" si="11" ref="AG6:AG7">$B$48</f>
        <v>0</v>
      </c>
      <c r="AH6" s="65">
        <f aca="true" t="shared" si="12" ref="AH6:AH7">$C$48</f>
        <v>0</v>
      </c>
      <c r="AI6" s="65">
        <v>1</v>
      </c>
      <c r="AJ6" s="117">
        <f aca="true" t="shared" si="13" ref="AJ6:AJ7">$F$48</f>
        <v>7527</v>
      </c>
      <c r="AK6" s="102"/>
      <c r="AL6" s="23">
        <f>A52</f>
        <v>0</v>
      </c>
      <c r="AM6" s="116">
        <f>B52</f>
        <v>0</v>
      </c>
      <c r="AN6" s="65">
        <f>C52</f>
        <v>0</v>
      </c>
      <c r="AO6" s="65">
        <v>1</v>
      </c>
      <c r="AP6" s="117">
        <f aca="true" t="shared" si="14" ref="AP6:AP7">$F$52</f>
        <v>22842</v>
      </c>
    </row>
    <row r="7" spans="1:42" ht="33.75" customHeight="1">
      <c r="A7" s="29" t="s">
        <v>23</v>
      </c>
      <c r="B7" s="30" t="s">
        <v>21</v>
      </c>
      <c r="C7" s="31" t="s">
        <v>24</v>
      </c>
      <c r="D7" s="123">
        <f t="shared" si="0"/>
        <v>69790.5</v>
      </c>
      <c r="E7" s="115"/>
      <c r="F7" s="115"/>
      <c r="H7" s="29">
        <f>$A$46</f>
        <v>0</v>
      </c>
      <c r="I7" s="124">
        <f>$B$46</f>
        <v>0</v>
      </c>
      <c r="J7" s="72">
        <f>$C$46</f>
        <v>0</v>
      </c>
      <c r="K7" s="72">
        <v>1</v>
      </c>
      <c r="L7" s="125">
        <f>$F$46</f>
        <v>8205</v>
      </c>
      <c r="N7" s="29">
        <f t="shared" si="2"/>
        <v>0</v>
      </c>
      <c r="O7" s="124">
        <f t="shared" si="3"/>
        <v>0</v>
      </c>
      <c r="P7" s="72">
        <f t="shared" si="4"/>
        <v>0</v>
      </c>
      <c r="Q7" s="72">
        <v>1</v>
      </c>
      <c r="R7" s="125">
        <f t="shared" si="5"/>
        <v>13255.5</v>
      </c>
      <c r="S7" s="102"/>
      <c r="T7" s="29">
        <f t="shared" si="6"/>
        <v>0</v>
      </c>
      <c r="U7" s="124">
        <f t="shared" si="7"/>
        <v>0</v>
      </c>
      <c r="V7" s="72">
        <f t="shared" si="8"/>
        <v>0</v>
      </c>
      <c r="W7" s="72">
        <v>1</v>
      </c>
      <c r="X7" s="125">
        <f t="shared" si="9"/>
        <v>11625</v>
      </c>
      <c r="Y7" s="102"/>
      <c r="Z7" s="29">
        <f>$A$102</f>
        <v>0</v>
      </c>
      <c r="AA7" s="124">
        <f>$B$102</f>
        <v>0</v>
      </c>
      <c r="AB7" s="72">
        <f>$C$102</f>
        <v>0</v>
      </c>
      <c r="AC7" s="72">
        <v>1</v>
      </c>
      <c r="AD7" s="125">
        <f>$F$102</f>
        <v>6336</v>
      </c>
      <c r="AE7" s="102"/>
      <c r="AF7" s="29">
        <f t="shared" si="10"/>
        <v>0</v>
      </c>
      <c r="AG7" s="124">
        <f t="shared" si="11"/>
        <v>0</v>
      </c>
      <c r="AH7" s="72">
        <f t="shared" si="12"/>
        <v>0</v>
      </c>
      <c r="AI7" s="72">
        <v>1</v>
      </c>
      <c r="AJ7" s="125">
        <f t="shared" si="13"/>
        <v>7527</v>
      </c>
      <c r="AK7" s="102"/>
      <c r="AL7" s="29">
        <f aca="true" t="shared" si="15" ref="AL7:AL8">A52</f>
        <v>0</v>
      </c>
      <c r="AM7" s="124">
        <f aca="true" t="shared" si="16" ref="AM7:AM8">B52</f>
        <v>0</v>
      </c>
      <c r="AN7" s="72">
        <f aca="true" t="shared" si="17" ref="AN7:AN8">C52</f>
        <v>0</v>
      </c>
      <c r="AO7" s="72">
        <v>1</v>
      </c>
      <c r="AP7" s="125">
        <f t="shared" si="14"/>
        <v>22842</v>
      </c>
    </row>
    <row r="8" spans="1:42" ht="33.75" customHeight="1">
      <c r="A8" s="33" t="s">
        <v>25</v>
      </c>
      <c r="B8" s="34" t="s">
        <v>26</v>
      </c>
      <c r="C8" s="35" t="s">
        <v>22</v>
      </c>
      <c r="D8" s="126">
        <f t="shared" si="0"/>
        <v>68698.5</v>
      </c>
      <c r="E8" s="115"/>
      <c r="F8" s="115"/>
      <c r="H8" s="33">
        <f>$A$47</f>
        <v>0</v>
      </c>
      <c r="I8" s="127">
        <f>$B$47</f>
        <v>0</v>
      </c>
      <c r="J8" s="128">
        <f>$C$47</f>
        <v>0</v>
      </c>
      <c r="K8" s="128">
        <v>1</v>
      </c>
      <c r="L8" s="129">
        <f>$F$47</f>
        <v>7594.5</v>
      </c>
      <c r="N8" s="33">
        <f t="shared" si="2"/>
        <v>0</v>
      </c>
      <c r="O8" s="127">
        <f t="shared" si="3"/>
        <v>0</v>
      </c>
      <c r="P8" s="128">
        <f t="shared" si="4"/>
        <v>0</v>
      </c>
      <c r="Q8" s="128">
        <v>1</v>
      </c>
      <c r="R8" s="129">
        <f t="shared" si="5"/>
        <v>13255.5</v>
      </c>
      <c r="S8" s="102"/>
      <c r="T8" s="33">
        <f t="shared" si="6"/>
        <v>0</v>
      </c>
      <c r="U8" s="127">
        <f t="shared" si="7"/>
        <v>0</v>
      </c>
      <c r="V8" s="128">
        <f t="shared" si="8"/>
        <v>0</v>
      </c>
      <c r="W8" s="128">
        <v>1</v>
      </c>
      <c r="X8" s="129">
        <f t="shared" si="9"/>
        <v>11625</v>
      </c>
      <c r="Y8" s="102"/>
      <c r="Z8" s="33">
        <f>$A$103</f>
        <v>0</v>
      </c>
      <c r="AA8" s="127">
        <f>$B$103</f>
        <v>0</v>
      </c>
      <c r="AB8" s="128">
        <f>$C$103</f>
        <v>0</v>
      </c>
      <c r="AC8" s="128">
        <v>1</v>
      </c>
      <c r="AD8" s="129">
        <f>$F$103</f>
        <v>5854.5</v>
      </c>
      <c r="AE8" s="102"/>
      <c r="AF8" s="33">
        <f aca="true" t="shared" si="18" ref="AF8:AF9">$A$49</f>
        <v>0</v>
      </c>
      <c r="AG8" s="127">
        <f aca="true" t="shared" si="19" ref="AG8:AG9">$B$49</f>
        <v>0</v>
      </c>
      <c r="AH8" s="128">
        <f aca="true" t="shared" si="20" ref="AH8:AH9">$C$49</f>
        <v>0</v>
      </c>
      <c r="AI8" s="128">
        <v>1</v>
      </c>
      <c r="AJ8" s="129">
        <f aca="true" t="shared" si="21" ref="AJ8:AJ9">$F$49</f>
        <v>7527</v>
      </c>
      <c r="AK8" s="102"/>
      <c r="AL8" s="33">
        <f t="shared" si="15"/>
        <v>0</v>
      </c>
      <c r="AM8" s="127">
        <f t="shared" si="16"/>
        <v>0</v>
      </c>
      <c r="AN8" s="128">
        <f t="shared" si="17"/>
        <v>0</v>
      </c>
      <c r="AO8" s="128">
        <v>1</v>
      </c>
      <c r="AP8" s="129">
        <f aca="true" t="shared" si="22" ref="AP8:AP9">$F$53</f>
        <v>22842</v>
      </c>
    </row>
    <row r="9" spans="1:42" ht="33.75" customHeight="1">
      <c r="A9" s="37" t="s">
        <v>27</v>
      </c>
      <c r="B9" s="38" t="s">
        <v>26</v>
      </c>
      <c r="C9" s="39" t="s">
        <v>24</v>
      </c>
      <c r="D9" s="119">
        <f t="shared" si="0"/>
        <v>69790.5</v>
      </c>
      <c r="E9" s="115"/>
      <c r="F9" s="115"/>
      <c r="H9" s="37">
        <f>$A$46</f>
        <v>0</v>
      </c>
      <c r="I9" s="120">
        <f>$B$46</f>
        <v>0</v>
      </c>
      <c r="J9" s="121">
        <f>$C$46</f>
        <v>0</v>
      </c>
      <c r="K9" s="121">
        <v>1</v>
      </c>
      <c r="L9" s="122">
        <f>$F$46</f>
        <v>8205</v>
      </c>
      <c r="N9" s="37">
        <f t="shared" si="2"/>
        <v>0</v>
      </c>
      <c r="O9" s="120">
        <f t="shared" si="3"/>
        <v>0</v>
      </c>
      <c r="P9" s="121">
        <f t="shared" si="4"/>
        <v>0</v>
      </c>
      <c r="Q9" s="121">
        <v>1</v>
      </c>
      <c r="R9" s="122">
        <f t="shared" si="5"/>
        <v>13255.5</v>
      </c>
      <c r="S9" s="102"/>
      <c r="T9" s="37">
        <f t="shared" si="6"/>
        <v>0</v>
      </c>
      <c r="U9" s="120">
        <f t="shared" si="7"/>
        <v>0</v>
      </c>
      <c r="V9" s="121">
        <f t="shared" si="8"/>
        <v>0</v>
      </c>
      <c r="W9" s="121">
        <v>1</v>
      </c>
      <c r="X9" s="122">
        <f t="shared" si="9"/>
        <v>11625</v>
      </c>
      <c r="Y9" s="102"/>
      <c r="Z9" s="37">
        <f>$A$102</f>
        <v>0</v>
      </c>
      <c r="AA9" s="120">
        <f>$B$102</f>
        <v>0</v>
      </c>
      <c r="AB9" s="121">
        <f>$C$102</f>
        <v>0</v>
      </c>
      <c r="AC9" s="121">
        <v>1</v>
      </c>
      <c r="AD9" s="122">
        <f>$F$102</f>
        <v>6336</v>
      </c>
      <c r="AE9" s="102"/>
      <c r="AF9" s="37">
        <f t="shared" si="18"/>
        <v>0</v>
      </c>
      <c r="AG9" s="120">
        <f t="shared" si="19"/>
        <v>0</v>
      </c>
      <c r="AH9" s="121">
        <f t="shared" si="20"/>
        <v>0</v>
      </c>
      <c r="AI9" s="121">
        <v>1</v>
      </c>
      <c r="AJ9" s="122">
        <f t="shared" si="21"/>
        <v>7527</v>
      </c>
      <c r="AK9" s="102"/>
      <c r="AL9" s="37">
        <f aca="true" t="shared" si="23" ref="AL9:AL10">A53</f>
        <v>0</v>
      </c>
      <c r="AM9" s="120">
        <f aca="true" t="shared" si="24" ref="AM9:AM10">B53</f>
        <v>0</v>
      </c>
      <c r="AN9" s="121">
        <f aca="true" t="shared" si="25" ref="AN9:AN10">C53</f>
        <v>0</v>
      </c>
      <c r="AO9" s="121">
        <v>1</v>
      </c>
      <c r="AP9" s="122">
        <f t="shared" si="22"/>
        <v>22842</v>
      </c>
    </row>
    <row r="10" spans="1:42" ht="33.75" customHeight="1">
      <c r="A10" s="23" t="s">
        <v>28</v>
      </c>
      <c r="B10" s="24" t="s">
        <v>29</v>
      </c>
      <c r="C10" s="25" t="s">
        <v>30</v>
      </c>
      <c r="D10" s="114">
        <f t="shared" si="0"/>
        <v>57810</v>
      </c>
      <c r="E10" s="115"/>
      <c r="F10" s="115"/>
      <c r="H10" s="63">
        <f>$A$47</f>
        <v>0</v>
      </c>
      <c r="I10" s="116">
        <f>$B$47</f>
        <v>0</v>
      </c>
      <c r="J10" s="65">
        <f>$C$47</f>
        <v>0</v>
      </c>
      <c r="K10" s="65">
        <v>1</v>
      </c>
      <c r="L10" s="117">
        <f>$F$47</f>
        <v>7594.5</v>
      </c>
      <c r="N10" s="23">
        <f t="shared" si="2"/>
        <v>0</v>
      </c>
      <c r="O10" s="116">
        <f t="shared" si="3"/>
        <v>0</v>
      </c>
      <c r="P10" s="65">
        <f t="shared" si="4"/>
        <v>0</v>
      </c>
      <c r="Q10" s="65">
        <v>1</v>
      </c>
      <c r="R10" s="117">
        <f t="shared" si="5"/>
        <v>13255.5</v>
      </c>
      <c r="S10" s="102"/>
      <c r="T10" s="23">
        <f t="shared" si="6"/>
        <v>0</v>
      </c>
      <c r="U10" s="116">
        <f t="shared" si="7"/>
        <v>0</v>
      </c>
      <c r="V10" s="65">
        <f t="shared" si="8"/>
        <v>0</v>
      </c>
      <c r="W10" s="65">
        <v>1</v>
      </c>
      <c r="X10" s="117">
        <f t="shared" si="9"/>
        <v>11625</v>
      </c>
      <c r="Y10" s="102"/>
      <c r="Z10" s="23">
        <f>$A$103</f>
        <v>0</v>
      </c>
      <c r="AA10" s="116">
        <f>$B$103</f>
        <v>0</v>
      </c>
      <c r="AB10" s="65">
        <f>$C$103</f>
        <v>0</v>
      </c>
      <c r="AC10" s="65">
        <v>1</v>
      </c>
      <c r="AD10" s="117">
        <f>$F$103</f>
        <v>5854.5</v>
      </c>
      <c r="AE10" s="102"/>
      <c r="AF10" s="23">
        <f aca="true" t="shared" si="26" ref="AF10:AF11">$A$50</f>
        <v>0</v>
      </c>
      <c r="AG10" s="116">
        <f aca="true" t="shared" si="27" ref="AG10:AG11">$B$50</f>
        <v>0</v>
      </c>
      <c r="AH10" s="65">
        <f aca="true" t="shared" si="28" ref="AH10:AH11">$C$50</f>
        <v>0</v>
      </c>
      <c r="AI10" s="65">
        <v>1</v>
      </c>
      <c r="AJ10" s="117">
        <f aca="true" t="shared" si="29" ref="AJ10:AJ11">$F$50</f>
        <v>3921</v>
      </c>
      <c r="AK10" s="102"/>
      <c r="AL10" s="23">
        <f t="shared" si="23"/>
        <v>0</v>
      </c>
      <c r="AM10" s="116">
        <f t="shared" si="24"/>
        <v>0</v>
      </c>
      <c r="AN10" s="65">
        <f t="shared" si="25"/>
        <v>0</v>
      </c>
      <c r="AO10" s="65">
        <v>1</v>
      </c>
      <c r="AP10" s="117">
        <f>F54</f>
        <v>15559.5</v>
      </c>
    </row>
    <row r="11" spans="1:42" ht="33.75" customHeight="1">
      <c r="A11" s="29" t="s">
        <v>31</v>
      </c>
      <c r="B11" s="30" t="s">
        <v>29</v>
      </c>
      <c r="C11" s="31" t="s">
        <v>32</v>
      </c>
      <c r="D11" s="123">
        <f t="shared" si="0"/>
        <v>58902</v>
      </c>
      <c r="E11" s="115"/>
      <c r="F11" s="115"/>
      <c r="H11" s="130">
        <f>$A$46</f>
        <v>0</v>
      </c>
      <c r="I11" s="124">
        <f>$B$46</f>
        <v>0</v>
      </c>
      <c r="J11" s="72">
        <f>$C$46</f>
        <v>0</v>
      </c>
      <c r="K11" s="72">
        <v>1</v>
      </c>
      <c r="L11" s="125">
        <f>$F$46</f>
        <v>8205</v>
      </c>
      <c r="N11" s="29">
        <f t="shared" si="2"/>
        <v>0</v>
      </c>
      <c r="O11" s="124">
        <f t="shared" si="3"/>
        <v>0</v>
      </c>
      <c r="P11" s="72">
        <f t="shared" si="4"/>
        <v>0</v>
      </c>
      <c r="Q11" s="72">
        <v>1</v>
      </c>
      <c r="R11" s="125">
        <f t="shared" si="5"/>
        <v>13255.5</v>
      </c>
      <c r="S11" s="102"/>
      <c r="T11" s="29">
        <f t="shared" si="6"/>
        <v>0</v>
      </c>
      <c r="U11" s="124">
        <f t="shared" si="7"/>
        <v>0</v>
      </c>
      <c r="V11" s="72">
        <f t="shared" si="8"/>
        <v>0</v>
      </c>
      <c r="W11" s="72">
        <v>1</v>
      </c>
      <c r="X11" s="125">
        <f t="shared" si="9"/>
        <v>11625</v>
      </c>
      <c r="Y11" s="102"/>
      <c r="Z11" s="29">
        <f>$A$102</f>
        <v>0</v>
      </c>
      <c r="AA11" s="124">
        <f>$B$102</f>
        <v>0</v>
      </c>
      <c r="AB11" s="72">
        <f>$C$102</f>
        <v>0</v>
      </c>
      <c r="AC11" s="72">
        <v>1</v>
      </c>
      <c r="AD11" s="125">
        <f>$F$102</f>
        <v>6336</v>
      </c>
      <c r="AE11" s="102"/>
      <c r="AF11" s="29">
        <f t="shared" si="26"/>
        <v>0</v>
      </c>
      <c r="AG11" s="124">
        <f t="shared" si="27"/>
        <v>0</v>
      </c>
      <c r="AH11" s="72">
        <f t="shared" si="28"/>
        <v>0</v>
      </c>
      <c r="AI11" s="72">
        <v>1</v>
      </c>
      <c r="AJ11" s="125">
        <f t="shared" si="29"/>
        <v>3921</v>
      </c>
      <c r="AK11" s="102"/>
      <c r="AL11" s="29">
        <f aca="true" t="shared" si="30" ref="AL11:AL12">A54</f>
        <v>0</v>
      </c>
      <c r="AM11" s="124">
        <f aca="true" t="shared" si="31" ref="AM11:AM12">B54</f>
        <v>0</v>
      </c>
      <c r="AN11" s="72">
        <f aca="true" t="shared" si="32" ref="AN11:AN12">C54</f>
        <v>0</v>
      </c>
      <c r="AO11" s="72">
        <v>1</v>
      </c>
      <c r="AP11" s="125">
        <f aca="true" t="shared" si="33" ref="AP11:AP12">F54</f>
        <v>15559.5</v>
      </c>
    </row>
    <row r="12" spans="1:42" ht="33.75" customHeight="1">
      <c r="A12" s="33" t="s">
        <v>33</v>
      </c>
      <c r="B12" s="34" t="s">
        <v>34</v>
      </c>
      <c r="C12" s="35" t="s">
        <v>30</v>
      </c>
      <c r="D12" s="126">
        <f t="shared" si="0"/>
        <v>57810</v>
      </c>
      <c r="E12" s="115"/>
      <c r="F12" s="115"/>
      <c r="H12" s="131">
        <f>$A$47</f>
        <v>0</v>
      </c>
      <c r="I12" s="127">
        <f>$B$47</f>
        <v>0</v>
      </c>
      <c r="J12" s="128">
        <f>$C$47</f>
        <v>0</v>
      </c>
      <c r="K12" s="128">
        <v>1</v>
      </c>
      <c r="L12" s="129">
        <f>$F$47</f>
        <v>7594.5</v>
      </c>
      <c r="N12" s="33">
        <f t="shared" si="2"/>
        <v>0</v>
      </c>
      <c r="O12" s="127">
        <f t="shared" si="3"/>
        <v>0</v>
      </c>
      <c r="P12" s="128">
        <f t="shared" si="4"/>
        <v>0</v>
      </c>
      <c r="Q12" s="128">
        <v>1</v>
      </c>
      <c r="R12" s="129">
        <f t="shared" si="5"/>
        <v>13255.5</v>
      </c>
      <c r="S12" s="102"/>
      <c r="T12" s="33">
        <f t="shared" si="6"/>
        <v>0</v>
      </c>
      <c r="U12" s="127">
        <f t="shared" si="7"/>
        <v>0</v>
      </c>
      <c r="V12" s="128">
        <f t="shared" si="8"/>
        <v>0</v>
      </c>
      <c r="W12" s="128">
        <v>1</v>
      </c>
      <c r="X12" s="129">
        <f t="shared" si="9"/>
        <v>11625</v>
      </c>
      <c r="Y12" s="102"/>
      <c r="Z12" s="33">
        <f>$A$103</f>
        <v>0</v>
      </c>
      <c r="AA12" s="127">
        <f>$B$103</f>
        <v>0</v>
      </c>
      <c r="AB12" s="128">
        <f>$C$103</f>
        <v>0</v>
      </c>
      <c r="AC12" s="128">
        <v>1</v>
      </c>
      <c r="AD12" s="129">
        <f>$F$103</f>
        <v>5854.5</v>
      </c>
      <c r="AE12" s="102"/>
      <c r="AF12" s="33">
        <f aca="true" t="shared" si="34" ref="AF12:AF13">$A$51</f>
        <v>0</v>
      </c>
      <c r="AG12" s="127">
        <f aca="true" t="shared" si="35" ref="AG12:AG13">$B$51</f>
        <v>0</v>
      </c>
      <c r="AH12" s="128">
        <f aca="true" t="shared" si="36" ref="AH12:AH13">$C$51</f>
        <v>0</v>
      </c>
      <c r="AI12" s="128">
        <v>1</v>
      </c>
      <c r="AJ12" s="129">
        <f aca="true" t="shared" si="37" ref="AJ12:AJ13">$F$51</f>
        <v>3921</v>
      </c>
      <c r="AK12" s="102"/>
      <c r="AL12" s="33">
        <f t="shared" si="30"/>
        <v>0</v>
      </c>
      <c r="AM12" s="127">
        <f t="shared" si="31"/>
        <v>0</v>
      </c>
      <c r="AN12" s="128">
        <f t="shared" si="32"/>
        <v>0</v>
      </c>
      <c r="AO12" s="128">
        <v>1</v>
      </c>
      <c r="AP12" s="129">
        <f t="shared" si="33"/>
        <v>15559.5</v>
      </c>
    </row>
    <row r="13" spans="1:42" ht="33.75" customHeight="1">
      <c r="A13" s="29" t="s">
        <v>35</v>
      </c>
      <c r="B13" s="30" t="s">
        <v>34</v>
      </c>
      <c r="C13" s="31" t="s">
        <v>32</v>
      </c>
      <c r="D13" s="123">
        <f t="shared" si="0"/>
        <v>58902</v>
      </c>
      <c r="E13" s="115"/>
      <c r="F13" s="115"/>
      <c r="H13" s="130">
        <f>$A$46</f>
        <v>0</v>
      </c>
      <c r="I13" s="124">
        <f>$B$46</f>
        <v>0</v>
      </c>
      <c r="J13" s="72">
        <f>$C$46</f>
        <v>0</v>
      </c>
      <c r="K13" s="72">
        <v>1</v>
      </c>
      <c r="L13" s="125">
        <f>$F$46</f>
        <v>8205</v>
      </c>
      <c r="N13" s="29">
        <f t="shared" si="2"/>
        <v>0</v>
      </c>
      <c r="O13" s="124">
        <f t="shared" si="3"/>
        <v>0</v>
      </c>
      <c r="P13" s="72">
        <f t="shared" si="4"/>
        <v>0</v>
      </c>
      <c r="Q13" s="72">
        <v>1</v>
      </c>
      <c r="R13" s="125">
        <f t="shared" si="5"/>
        <v>13255.5</v>
      </c>
      <c r="S13" s="102"/>
      <c r="T13" s="29">
        <f t="shared" si="6"/>
        <v>0</v>
      </c>
      <c r="U13" s="124">
        <f t="shared" si="7"/>
        <v>0</v>
      </c>
      <c r="V13" s="72">
        <f t="shared" si="8"/>
        <v>0</v>
      </c>
      <c r="W13" s="72">
        <v>1</v>
      </c>
      <c r="X13" s="125">
        <f t="shared" si="9"/>
        <v>11625</v>
      </c>
      <c r="Y13" s="102"/>
      <c r="Z13" s="29">
        <f>$A$102</f>
        <v>0</v>
      </c>
      <c r="AA13" s="124">
        <f>$B$102</f>
        <v>0</v>
      </c>
      <c r="AB13" s="72">
        <f>$C$102</f>
        <v>0</v>
      </c>
      <c r="AC13" s="72">
        <v>1</v>
      </c>
      <c r="AD13" s="125">
        <f>$F$102</f>
        <v>6336</v>
      </c>
      <c r="AE13" s="102"/>
      <c r="AF13" s="29">
        <f t="shared" si="34"/>
        <v>0</v>
      </c>
      <c r="AG13" s="124">
        <f t="shared" si="35"/>
        <v>0</v>
      </c>
      <c r="AH13" s="72">
        <f t="shared" si="36"/>
        <v>0</v>
      </c>
      <c r="AI13" s="72">
        <v>1</v>
      </c>
      <c r="AJ13" s="125">
        <f t="shared" si="37"/>
        <v>3921</v>
      </c>
      <c r="AK13" s="102"/>
      <c r="AL13" s="29">
        <f>A55</f>
        <v>0</v>
      </c>
      <c r="AM13" s="124">
        <f>B55</f>
        <v>0</v>
      </c>
      <c r="AN13" s="72">
        <f>C55</f>
        <v>0</v>
      </c>
      <c r="AO13" s="72">
        <v>1</v>
      </c>
      <c r="AP13" s="125">
        <f>F55</f>
        <v>15559.5</v>
      </c>
    </row>
    <row r="14" spans="1:30" ht="32.25" customHeight="1">
      <c r="A14" s="132" t="s">
        <v>55</v>
      </c>
      <c r="B14" s="133" t="s">
        <v>56</v>
      </c>
      <c r="C14" s="134" t="s">
        <v>57</v>
      </c>
      <c r="D14" s="135">
        <f t="shared" si="0"/>
        <v>19783.5</v>
      </c>
      <c r="E14" s="115"/>
      <c r="F14" s="115"/>
      <c r="H14" s="136">
        <f aca="true" t="shared" si="38" ref="H14:H16">$A$56</f>
        <v>0</v>
      </c>
      <c r="I14" s="137">
        <f aca="true" t="shared" si="39" ref="I14:I16">$B$56</f>
        <v>0</v>
      </c>
      <c r="J14" s="138">
        <f aca="true" t="shared" si="40" ref="J14:J16">$C$56</f>
        <v>0</v>
      </c>
      <c r="K14" s="138">
        <v>1</v>
      </c>
      <c r="L14" s="139">
        <f aca="true" t="shared" si="41" ref="L14:L16">$F$56</f>
        <v>4354.5</v>
      </c>
      <c r="N14" s="136">
        <f aca="true" t="shared" si="42" ref="N14:N16">$A$58</f>
        <v>0</v>
      </c>
      <c r="O14" s="137">
        <f aca="true" t="shared" si="43" ref="O14:O16">$B$58</f>
        <v>0</v>
      </c>
      <c r="P14" s="138">
        <f aca="true" t="shared" si="44" ref="P14:P16">$C$58</f>
        <v>0</v>
      </c>
      <c r="Q14" s="138">
        <v>1</v>
      </c>
      <c r="R14" s="139">
        <f aca="true" t="shared" si="45" ref="R14:R16">$F$58</f>
        <v>2592</v>
      </c>
      <c r="T14" s="136">
        <f aca="true" t="shared" si="46" ref="T14:T16">$A$98</f>
        <v>0</v>
      </c>
      <c r="U14" s="137">
        <f aca="true" t="shared" si="47" ref="U14:U16">$B$98</f>
        <v>0</v>
      </c>
      <c r="V14" s="138">
        <f aca="true" t="shared" si="48" ref="V14:V16">$C$98</f>
        <v>0</v>
      </c>
      <c r="W14" s="138">
        <v>1</v>
      </c>
      <c r="X14" s="139">
        <f aca="true" t="shared" si="49" ref="X14:X16">$F$98</f>
        <v>12642</v>
      </c>
      <c r="Z14" s="136">
        <f aca="true" t="shared" si="50" ref="Z14:Z16">$A$110</f>
        <v>0</v>
      </c>
      <c r="AA14" s="137">
        <f aca="true" t="shared" si="51" ref="AA14:AA16">$B$110</f>
        <v>0</v>
      </c>
      <c r="AB14" s="138">
        <f aca="true" t="shared" si="52" ref="AB14:AB16">$C$110</f>
        <v>0</v>
      </c>
      <c r="AC14" s="138">
        <v>1</v>
      </c>
      <c r="AD14" s="139">
        <f aca="true" t="shared" si="53" ref="AD14:AD16">$F$110</f>
        <v>195</v>
      </c>
    </row>
    <row r="15" spans="1:30" ht="32.25" customHeight="1">
      <c r="A15" s="132" t="s">
        <v>58</v>
      </c>
      <c r="B15" s="133" t="s">
        <v>59</v>
      </c>
      <c r="C15" s="134" t="s">
        <v>60</v>
      </c>
      <c r="D15" s="135">
        <f t="shared" si="0"/>
        <v>39372</v>
      </c>
      <c r="E15" s="115"/>
      <c r="F15" s="115"/>
      <c r="H15" s="136">
        <f t="shared" si="38"/>
        <v>0</v>
      </c>
      <c r="I15" s="137">
        <f t="shared" si="39"/>
        <v>0</v>
      </c>
      <c r="J15" s="138">
        <f t="shared" si="40"/>
        <v>0</v>
      </c>
      <c r="K15" s="138">
        <v>2</v>
      </c>
      <c r="L15" s="139">
        <f t="shared" si="41"/>
        <v>4354.5</v>
      </c>
      <c r="N15" s="136">
        <f t="shared" si="42"/>
        <v>0</v>
      </c>
      <c r="O15" s="137">
        <f t="shared" si="43"/>
        <v>0</v>
      </c>
      <c r="P15" s="138">
        <f t="shared" si="44"/>
        <v>0</v>
      </c>
      <c r="Q15" s="138">
        <v>2</v>
      </c>
      <c r="R15" s="139">
        <f t="shared" si="45"/>
        <v>2592</v>
      </c>
      <c r="T15" s="136">
        <f t="shared" si="46"/>
        <v>0</v>
      </c>
      <c r="U15" s="137">
        <f t="shared" si="47"/>
        <v>0</v>
      </c>
      <c r="V15" s="138">
        <f t="shared" si="48"/>
        <v>0</v>
      </c>
      <c r="W15" s="138">
        <v>2</v>
      </c>
      <c r="X15" s="139">
        <f t="shared" si="49"/>
        <v>12642</v>
      </c>
      <c r="Z15" s="136">
        <f t="shared" si="50"/>
        <v>0</v>
      </c>
      <c r="AA15" s="137">
        <f t="shared" si="51"/>
        <v>0</v>
      </c>
      <c r="AB15" s="138">
        <f t="shared" si="52"/>
        <v>0</v>
      </c>
      <c r="AC15" s="138">
        <v>1</v>
      </c>
      <c r="AD15" s="139">
        <f t="shared" si="53"/>
        <v>195</v>
      </c>
    </row>
    <row r="16" spans="1:30" ht="32.25" customHeight="1">
      <c r="A16" s="132" t="s">
        <v>61</v>
      </c>
      <c r="B16" s="133" t="s">
        <v>62</v>
      </c>
      <c r="C16" s="134" t="s">
        <v>63</v>
      </c>
      <c r="D16" s="135">
        <f t="shared" si="0"/>
        <v>59155.5</v>
      </c>
      <c r="E16" s="115"/>
      <c r="F16" s="115"/>
      <c r="H16" s="136">
        <f t="shared" si="38"/>
        <v>0</v>
      </c>
      <c r="I16" s="137">
        <f t="shared" si="39"/>
        <v>0</v>
      </c>
      <c r="J16" s="138">
        <f t="shared" si="40"/>
        <v>0</v>
      </c>
      <c r="K16" s="138">
        <v>3</v>
      </c>
      <c r="L16" s="139">
        <f t="shared" si="41"/>
        <v>4354.5</v>
      </c>
      <c r="N16" s="136">
        <f t="shared" si="42"/>
        <v>0</v>
      </c>
      <c r="O16" s="137">
        <f t="shared" si="43"/>
        <v>0</v>
      </c>
      <c r="P16" s="138">
        <f t="shared" si="44"/>
        <v>0</v>
      </c>
      <c r="Q16" s="138">
        <v>3</v>
      </c>
      <c r="R16" s="139">
        <f t="shared" si="45"/>
        <v>2592</v>
      </c>
      <c r="T16" s="136">
        <f t="shared" si="46"/>
        <v>0</v>
      </c>
      <c r="U16" s="137">
        <f t="shared" si="47"/>
        <v>0</v>
      </c>
      <c r="V16" s="138">
        <f t="shared" si="48"/>
        <v>0</v>
      </c>
      <c r="W16" s="138">
        <v>3</v>
      </c>
      <c r="X16" s="139">
        <f t="shared" si="49"/>
        <v>12642</v>
      </c>
      <c r="Z16" s="136">
        <f t="shared" si="50"/>
        <v>0</v>
      </c>
      <c r="AA16" s="137">
        <f t="shared" si="51"/>
        <v>0</v>
      </c>
      <c r="AB16" s="138">
        <f t="shared" si="52"/>
        <v>0</v>
      </c>
      <c r="AC16" s="138">
        <v>2</v>
      </c>
      <c r="AD16" s="139">
        <f t="shared" si="53"/>
        <v>195</v>
      </c>
    </row>
    <row r="17" spans="1:30" ht="32.25" customHeight="1">
      <c r="A17" s="140" t="s">
        <v>64</v>
      </c>
      <c r="B17" s="141" t="s">
        <v>65</v>
      </c>
      <c r="C17" s="142" t="s">
        <v>66</v>
      </c>
      <c r="D17" s="143">
        <f t="shared" si="0"/>
        <v>20340</v>
      </c>
      <c r="E17" s="115"/>
      <c r="F17" s="115"/>
      <c r="H17" s="144">
        <f>A57</f>
        <v>0</v>
      </c>
      <c r="I17" s="145">
        <f>B57</f>
        <v>0</v>
      </c>
      <c r="J17" s="146">
        <f>C57</f>
        <v>0</v>
      </c>
      <c r="K17" s="146">
        <v>1</v>
      </c>
      <c r="L17" s="147">
        <f>F57</f>
        <v>5106</v>
      </c>
      <c r="N17" s="144">
        <f>A58</f>
        <v>0</v>
      </c>
      <c r="O17" s="145">
        <f>B58</f>
        <v>0</v>
      </c>
      <c r="P17" s="146">
        <f>C58</f>
        <v>0</v>
      </c>
      <c r="Q17" s="146">
        <v>1</v>
      </c>
      <c r="R17" s="147">
        <f>F58</f>
        <v>2592</v>
      </c>
      <c r="T17" s="144">
        <f aca="true" t="shared" si="54" ref="T17:T18">A98</f>
        <v>0</v>
      </c>
      <c r="U17" s="145">
        <f aca="true" t="shared" si="55" ref="U17:U18">B98</f>
        <v>0</v>
      </c>
      <c r="V17" s="146">
        <f aca="true" t="shared" si="56" ref="V17:V18">C98</f>
        <v>0</v>
      </c>
      <c r="W17" s="146">
        <v>1</v>
      </c>
      <c r="X17" s="147">
        <f aca="true" t="shared" si="57" ref="X17:X18">F98</f>
        <v>12642</v>
      </c>
      <c r="Z17" s="144"/>
      <c r="AA17" s="145"/>
      <c r="AB17" s="146"/>
      <c r="AC17" s="146"/>
      <c r="AD17" s="147"/>
    </row>
    <row r="18" spans="1:30" ht="32.25" customHeight="1">
      <c r="A18" s="33" t="s">
        <v>67</v>
      </c>
      <c r="B18" s="34" t="s">
        <v>68</v>
      </c>
      <c r="C18" s="35" t="s">
        <v>69</v>
      </c>
      <c r="D18" s="126">
        <f t="shared" si="0"/>
        <v>14253</v>
      </c>
      <c r="E18" s="115"/>
      <c r="F18" s="115"/>
      <c r="H18" s="131">
        <f aca="true" t="shared" si="58" ref="H18:H19">A59</f>
        <v>0</v>
      </c>
      <c r="I18" s="127">
        <f aca="true" t="shared" si="59" ref="I18:I19">B59</f>
        <v>0</v>
      </c>
      <c r="J18" s="128">
        <f aca="true" t="shared" si="60" ref="J18:J19">C59</f>
        <v>0</v>
      </c>
      <c r="K18" s="128">
        <v>1</v>
      </c>
      <c r="L18" s="129">
        <f aca="true" t="shared" si="61" ref="L18:L19">F59</f>
        <v>1423.5</v>
      </c>
      <c r="N18" s="131">
        <f>A61</f>
        <v>0</v>
      </c>
      <c r="O18" s="127">
        <f>B61</f>
        <v>0</v>
      </c>
      <c r="P18" s="128">
        <f>C61</f>
        <v>0</v>
      </c>
      <c r="Q18" s="128">
        <v>1</v>
      </c>
      <c r="R18" s="129">
        <f>F61</f>
        <v>1126.5</v>
      </c>
      <c r="T18" s="148">
        <f t="shared" si="54"/>
        <v>0</v>
      </c>
      <c r="U18" s="149">
        <f t="shared" si="55"/>
        <v>0</v>
      </c>
      <c r="V18" s="150">
        <f t="shared" si="56"/>
        <v>0</v>
      </c>
      <c r="W18" s="150">
        <v>1</v>
      </c>
      <c r="X18" s="151">
        <f t="shared" si="57"/>
        <v>11703</v>
      </c>
      <c r="Z18" s="102"/>
      <c r="AA18" s="118"/>
      <c r="AB18" s="102"/>
      <c r="AC18" s="102"/>
      <c r="AD18" s="102"/>
    </row>
    <row r="19" spans="1:30" ht="32.25" customHeight="1">
      <c r="A19" s="29" t="s">
        <v>70</v>
      </c>
      <c r="B19" s="30" t="s">
        <v>71</v>
      </c>
      <c r="C19" s="31" t="s">
        <v>72</v>
      </c>
      <c r="D19" s="123">
        <f t="shared" si="0"/>
        <v>14697</v>
      </c>
      <c r="E19" s="115"/>
      <c r="F19" s="115"/>
      <c r="H19" s="152">
        <f t="shared" si="58"/>
        <v>0</v>
      </c>
      <c r="I19" s="120">
        <f t="shared" si="59"/>
        <v>0</v>
      </c>
      <c r="J19" s="121">
        <f t="shared" si="60"/>
        <v>0</v>
      </c>
      <c r="K19" s="121">
        <v>1</v>
      </c>
      <c r="L19" s="122">
        <f t="shared" si="61"/>
        <v>1867.5</v>
      </c>
      <c r="N19" s="152">
        <f aca="true" t="shared" si="62" ref="N19:N20">A61</f>
        <v>0</v>
      </c>
      <c r="O19" s="120">
        <f aca="true" t="shared" si="63" ref="O19:O20">B61</f>
        <v>0</v>
      </c>
      <c r="P19" s="121">
        <f aca="true" t="shared" si="64" ref="P19:P20">C61</f>
        <v>0</v>
      </c>
      <c r="Q19" s="121">
        <v>1</v>
      </c>
      <c r="R19" s="122">
        <f aca="true" t="shared" si="65" ref="R19:R20">F61</f>
        <v>1126.5</v>
      </c>
      <c r="T19" s="130">
        <f>A99</f>
        <v>0</v>
      </c>
      <c r="U19" s="124">
        <f>B99</f>
        <v>0</v>
      </c>
      <c r="V19" s="72">
        <f>C99</f>
        <v>0</v>
      </c>
      <c r="W19" s="72">
        <v>1</v>
      </c>
      <c r="X19" s="125">
        <f>F99</f>
        <v>11703</v>
      </c>
      <c r="Z19" s="102"/>
      <c r="AA19" s="118"/>
      <c r="AB19" s="102"/>
      <c r="AC19" s="102"/>
      <c r="AD19" s="102"/>
    </row>
    <row r="20" spans="1:42" s="161" customFormat="1" ht="33" customHeight="1">
      <c r="A20" s="153" t="s">
        <v>75</v>
      </c>
      <c r="B20" s="154" t="s">
        <v>76</v>
      </c>
      <c r="C20" s="155" t="s">
        <v>77</v>
      </c>
      <c r="D20" s="156">
        <f t="shared" si="0"/>
        <v>12117</v>
      </c>
      <c r="E20" s="102"/>
      <c r="F20" s="102"/>
      <c r="G20" s="89"/>
      <c r="H20" s="157">
        <f aca="true" t="shared" si="66" ref="H20:H22">A63</f>
        <v>0</v>
      </c>
      <c r="I20" s="158">
        <f aca="true" t="shared" si="67" ref="I20:I22">B63</f>
        <v>0</v>
      </c>
      <c r="J20" s="159">
        <f aca="true" t="shared" si="68" ref="J20:J22">C63</f>
        <v>0</v>
      </c>
      <c r="K20" s="159">
        <v>1</v>
      </c>
      <c r="L20" s="160">
        <f aca="true" t="shared" si="69" ref="L20:L22">F63</f>
        <v>1587</v>
      </c>
      <c r="M20" s="91"/>
      <c r="N20" s="157">
        <f t="shared" si="62"/>
        <v>0</v>
      </c>
      <c r="O20" s="158">
        <f t="shared" si="63"/>
        <v>0</v>
      </c>
      <c r="P20" s="159">
        <f t="shared" si="64"/>
        <v>0</v>
      </c>
      <c r="Q20" s="159">
        <v>1</v>
      </c>
      <c r="R20" s="160">
        <f t="shared" si="65"/>
        <v>10530</v>
      </c>
      <c r="S20" s="91"/>
      <c r="T20" s="91"/>
      <c r="U20" s="92"/>
      <c r="V20" s="91"/>
      <c r="W20" s="91"/>
      <c r="X20" s="91"/>
      <c r="Y20" s="91"/>
      <c r="Z20" s="91"/>
      <c r="AA20" s="92"/>
      <c r="AB20" s="91"/>
      <c r="AC20" s="91"/>
      <c r="AD20" s="91"/>
      <c r="AE20" s="91"/>
      <c r="AF20" s="91"/>
      <c r="AG20" s="92"/>
      <c r="AH20" s="91"/>
      <c r="AI20" s="91"/>
      <c r="AJ20" s="91"/>
      <c r="AK20" s="91"/>
      <c r="AL20" s="91"/>
      <c r="AM20" s="92"/>
      <c r="AN20" s="91"/>
      <c r="AO20" s="91"/>
      <c r="AP20" s="91"/>
    </row>
    <row r="21" spans="1:90" s="169" customFormat="1" ht="33" customHeight="1">
      <c r="A21" s="162" t="s">
        <v>78</v>
      </c>
      <c r="B21" s="163" t="s">
        <v>79</v>
      </c>
      <c r="C21" s="164" t="s">
        <v>80</v>
      </c>
      <c r="D21" s="165">
        <f t="shared" si="0"/>
        <v>35727</v>
      </c>
      <c r="E21" s="115"/>
      <c r="F21" s="115"/>
      <c r="G21" s="89"/>
      <c r="H21" s="162">
        <f t="shared" si="66"/>
        <v>0</v>
      </c>
      <c r="I21" s="163">
        <f t="shared" si="67"/>
        <v>0</v>
      </c>
      <c r="J21" s="164">
        <f t="shared" si="68"/>
        <v>0</v>
      </c>
      <c r="K21" s="166">
        <v>1</v>
      </c>
      <c r="L21" s="167">
        <f t="shared" si="69"/>
        <v>5622</v>
      </c>
      <c r="M21" s="91"/>
      <c r="N21" s="162">
        <f aca="true" t="shared" si="70" ref="N21:N22">A66</f>
        <v>0</v>
      </c>
      <c r="O21" s="163">
        <f aca="true" t="shared" si="71" ref="O21:O22">B66</f>
        <v>0</v>
      </c>
      <c r="P21" s="164">
        <f aca="true" t="shared" si="72" ref="P21:P22">C66</f>
        <v>0</v>
      </c>
      <c r="Q21" s="166">
        <v>1</v>
      </c>
      <c r="R21" s="167">
        <f aca="true" t="shared" si="73" ref="R21:R22">F66</f>
        <v>12759</v>
      </c>
      <c r="S21" s="91"/>
      <c r="T21" s="162">
        <f>A106</f>
        <v>0</v>
      </c>
      <c r="U21" s="163">
        <f>B106</f>
        <v>0</v>
      </c>
      <c r="V21" s="164">
        <f>C106</f>
        <v>0</v>
      </c>
      <c r="W21" s="166">
        <v>1</v>
      </c>
      <c r="X21" s="167">
        <f>F106</f>
        <v>13491</v>
      </c>
      <c r="Y21" s="91"/>
      <c r="Z21" s="162">
        <f aca="true" t="shared" si="74" ref="Z21:Z22">A107</f>
        <v>0</v>
      </c>
      <c r="AA21" s="163">
        <f aca="true" t="shared" si="75" ref="AA21:AA22">B107</f>
        <v>0</v>
      </c>
      <c r="AB21" s="164">
        <f aca="true" t="shared" si="76" ref="AB21:AB22">C107</f>
        <v>0</v>
      </c>
      <c r="AC21" s="166">
        <v>1</v>
      </c>
      <c r="AD21" s="167">
        <f aca="true" t="shared" si="77" ref="AD21:AD22">F107</f>
        <v>3855</v>
      </c>
      <c r="AE21" s="91"/>
      <c r="AF21" s="115"/>
      <c r="AG21" s="168"/>
      <c r="AH21" s="115"/>
      <c r="AI21" s="102"/>
      <c r="AJ21" s="102"/>
      <c r="AK21" s="102"/>
      <c r="AL21" s="115"/>
      <c r="AM21" s="168"/>
      <c r="AN21" s="115"/>
      <c r="AO21" s="102"/>
      <c r="AP21" s="102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</row>
    <row r="22" spans="1:42" ht="33" customHeight="1">
      <c r="A22" s="140" t="s">
        <v>81</v>
      </c>
      <c r="B22" s="141" t="s">
        <v>82</v>
      </c>
      <c r="C22" s="142" t="s">
        <v>83</v>
      </c>
      <c r="D22" s="143">
        <f t="shared" si="0"/>
        <v>29002.5</v>
      </c>
      <c r="E22" s="115"/>
      <c r="F22" s="115"/>
      <c r="H22" s="140">
        <f t="shared" si="66"/>
        <v>0</v>
      </c>
      <c r="I22" s="141">
        <f t="shared" si="67"/>
        <v>0</v>
      </c>
      <c r="J22" s="142">
        <f t="shared" si="68"/>
        <v>0</v>
      </c>
      <c r="K22" s="146">
        <v>1</v>
      </c>
      <c r="L22" s="147">
        <f t="shared" si="69"/>
        <v>3826.5</v>
      </c>
      <c r="N22" s="140">
        <f t="shared" si="70"/>
        <v>0</v>
      </c>
      <c r="O22" s="141">
        <f t="shared" si="71"/>
        <v>0</v>
      </c>
      <c r="P22" s="142">
        <f t="shared" si="72"/>
        <v>0</v>
      </c>
      <c r="Q22" s="146">
        <v>1</v>
      </c>
      <c r="R22" s="147">
        <f t="shared" si="73"/>
        <v>8712</v>
      </c>
      <c r="T22" s="140">
        <f>A106</f>
        <v>0</v>
      </c>
      <c r="U22" s="141">
        <f>B106</f>
        <v>0</v>
      </c>
      <c r="V22" s="142">
        <f>C106</f>
        <v>0</v>
      </c>
      <c r="W22" s="146">
        <v>1</v>
      </c>
      <c r="X22" s="147">
        <f>F106</f>
        <v>13491</v>
      </c>
      <c r="Z22" s="140">
        <f t="shared" si="74"/>
        <v>0</v>
      </c>
      <c r="AA22" s="141">
        <f t="shared" si="75"/>
        <v>0</v>
      </c>
      <c r="AB22" s="142">
        <f t="shared" si="76"/>
        <v>0</v>
      </c>
      <c r="AC22" s="146">
        <v>1</v>
      </c>
      <c r="AD22" s="147">
        <f t="shared" si="77"/>
        <v>2973</v>
      </c>
      <c r="AF22" s="115"/>
      <c r="AG22" s="168"/>
      <c r="AH22" s="115"/>
      <c r="AI22" s="102"/>
      <c r="AJ22" s="102"/>
      <c r="AK22" s="102"/>
      <c r="AL22" s="115"/>
      <c r="AM22" s="168"/>
      <c r="AN22" s="115"/>
      <c r="AO22" s="102"/>
      <c r="AP22" s="102"/>
    </row>
    <row r="23" spans="1:42" s="161" customFormat="1" ht="37.5" customHeight="1">
      <c r="A23" s="29" t="s">
        <v>37</v>
      </c>
      <c r="B23" s="30" t="s">
        <v>38</v>
      </c>
      <c r="C23" s="31" t="s">
        <v>39</v>
      </c>
      <c r="D23" s="123">
        <f t="shared" si="0"/>
        <v>4135.5</v>
      </c>
      <c r="E23" s="115"/>
      <c r="F23" s="115"/>
      <c r="G23" s="89"/>
      <c r="H23" s="29">
        <f aca="true" t="shared" si="78" ref="H23:H30">A68</f>
        <v>0</v>
      </c>
      <c r="I23" s="124">
        <f aca="true" t="shared" si="79" ref="I23:I30">B68</f>
        <v>0</v>
      </c>
      <c r="J23" s="31">
        <f aca="true" t="shared" si="80" ref="J23:J30">C68</f>
        <v>0</v>
      </c>
      <c r="K23" s="72">
        <v>1</v>
      </c>
      <c r="L23" s="125">
        <f aca="true" t="shared" si="81" ref="L23:L30">F68</f>
        <v>3403.5</v>
      </c>
      <c r="M23" s="91"/>
      <c r="N23" s="29">
        <f aca="true" t="shared" si="82" ref="N23:N26">$A$109</f>
        <v>0</v>
      </c>
      <c r="O23" s="124">
        <f aca="true" t="shared" si="83" ref="O23:O26">$B$109</f>
        <v>0</v>
      </c>
      <c r="P23" s="31"/>
      <c r="Q23" s="72">
        <v>1</v>
      </c>
      <c r="R23" s="125">
        <f aca="true" t="shared" si="84" ref="R23:R26">$F$109</f>
        <v>732</v>
      </c>
      <c r="S23" s="91"/>
      <c r="T23" s="102"/>
      <c r="U23" s="118"/>
      <c r="V23" s="102"/>
      <c r="W23" s="102"/>
      <c r="X23" s="102"/>
      <c r="Y23" s="91"/>
      <c r="Z23" s="91"/>
      <c r="AA23" s="92"/>
      <c r="AB23" s="91"/>
      <c r="AC23" s="91"/>
      <c r="AD23" s="91"/>
      <c r="AE23" s="91"/>
      <c r="AF23" s="91"/>
      <c r="AG23" s="92"/>
      <c r="AH23" s="91"/>
      <c r="AI23" s="91"/>
      <c r="AJ23" s="91"/>
      <c r="AK23" s="91"/>
      <c r="AL23" s="91"/>
      <c r="AM23" s="92"/>
      <c r="AN23" s="91"/>
      <c r="AO23" s="91"/>
      <c r="AP23" s="91"/>
    </row>
    <row r="24" spans="1:24" ht="37.5" customHeight="1">
      <c r="A24" s="33" t="s">
        <v>40</v>
      </c>
      <c r="B24" s="34" t="s">
        <v>38</v>
      </c>
      <c r="C24" s="35" t="s">
        <v>41</v>
      </c>
      <c r="D24" s="126">
        <f t="shared" si="0"/>
        <v>4524</v>
      </c>
      <c r="E24" s="115"/>
      <c r="F24" s="115"/>
      <c r="H24" s="33">
        <f t="shared" si="78"/>
        <v>0</v>
      </c>
      <c r="I24" s="127">
        <f t="shared" si="79"/>
        <v>0</v>
      </c>
      <c r="J24" s="35">
        <f t="shared" si="80"/>
        <v>0</v>
      </c>
      <c r="K24" s="128">
        <v>1</v>
      </c>
      <c r="L24" s="129">
        <f t="shared" si="81"/>
        <v>3792</v>
      </c>
      <c r="N24" s="33">
        <f t="shared" si="82"/>
        <v>0</v>
      </c>
      <c r="O24" s="127">
        <f t="shared" si="83"/>
        <v>0</v>
      </c>
      <c r="P24" s="35"/>
      <c r="Q24" s="128">
        <v>1</v>
      </c>
      <c r="R24" s="129">
        <f t="shared" si="84"/>
        <v>732</v>
      </c>
      <c r="T24" s="102"/>
      <c r="U24" s="118"/>
      <c r="V24" s="102"/>
      <c r="W24" s="102"/>
      <c r="X24" s="102"/>
    </row>
    <row r="25" spans="1:24" ht="37.5" customHeight="1">
      <c r="A25" s="54" t="s">
        <v>42</v>
      </c>
      <c r="B25" s="55" t="s">
        <v>43</v>
      </c>
      <c r="C25" s="56" t="s">
        <v>44</v>
      </c>
      <c r="D25" s="170">
        <f t="shared" si="0"/>
        <v>3079.5</v>
      </c>
      <c r="E25" s="115"/>
      <c r="F25" s="115"/>
      <c r="H25" s="54">
        <f t="shared" si="78"/>
        <v>0</v>
      </c>
      <c r="I25" s="171">
        <f t="shared" si="79"/>
        <v>0</v>
      </c>
      <c r="J25" s="56">
        <f t="shared" si="80"/>
        <v>0</v>
      </c>
      <c r="K25" s="68">
        <v>1</v>
      </c>
      <c r="L25" s="172">
        <f t="shared" si="81"/>
        <v>2347.5</v>
      </c>
      <c r="N25" s="54">
        <f t="shared" si="82"/>
        <v>0</v>
      </c>
      <c r="O25" s="171">
        <f t="shared" si="83"/>
        <v>0</v>
      </c>
      <c r="P25" s="56"/>
      <c r="Q25" s="68">
        <v>1</v>
      </c>
      <c r="R25" s="172">
        <f t="shared" si="84"/>
        <v>732</v>
      </c>
      <c r="T25" s="102"/>
      <c r="U25" s="118"/>
      <c r="V25" s="102"/>
      <c r="W25" s="102"/>
      <c r="X25" s="102"/>
    </row>
    <row r="26" spans="1:24" ht="37.5" customHeight="1">
      <c r="A26" s="23" t="s">
        <v>45</v>
      </c>
      <c r="B26" s="24" t="s">
        <v>43</v>
      </c>
      <c r="C26" s="25" t="s">
        <v>46</v>
      </c>
      <c r="D26" s="114">
        <f t="shared" si="0"/>
        <v>3469.5</v>
      </c>
      <c r="E26" s="115"/>
      <c r="F26" s="115"/>
      <c r="H26" s="23">
        <f t="shared" si="78"/>
        <v>0</v>
      </c>
      <c r="I26" s="116">
        <f t="shared" si="79"/>
        <v>0</v>
      </c>
      <c r="J26" s="25">
        <f t="shared" si="80"/>
        <v>0</v>
      </c>
      <c r="K26" s="65">
        <v>1</v>
      </c>
      <c r="L26" s="117">
        <f t="shared" si="81"/>
        <v>2737.5</v>
      </c>
      <c r="N26" s="23">
        <f t="shared" si="82"/>
        <v>0</v>
      </c>
      <c r="O26" s="116">
        <f t="shared" si="83"/>
        <v>0</v>
      </c>
      <c r="P26" s="25"/>
      <c r="Q26" s="65">
        <v>1</v>
      </c>
      <c r="R26" s="117">
        <f t="shared" si="84"/>
        <v>732</v>
      </c>
      <c r="T26" s="102"/>
      <c r="U26" s="118"/>
      <c r="V26" s="102"/>
      <c r="W26" s="102"/>
      <c r="X26" s="102"/>
    </row>
    <row r="27" spans="1:91" s="174" customFormat="1" ht="43.5" customHeight="1">
      <c r="A27" s="162" t="s">
        <v>48</v>
      </c>
      <c r="B27" s="163" t="s">
        <v>49</v>
      </c>
      <c r="C27" s="164" t="s">
        <v>50</v>
      </c>
      <c r="D27" s="165">
        <f t="shared" si="0"/>
        <v>13752</v>
      </c>
      <c r="E27" s="115"/>
      <c r="F27" s="115"/>
      <c r="G27" s="89"/>
      <c r="H27" s="162">
        <f t="shared" si="78"/>
        <v>0</v>
      </c>
      <c r="I27" s="173">
        <f t="shared" si="79"/>
        <v>0</v>
      </c>
      <c r="J27" s="164">
        <f t="shared" si="80"/>
        <v>0</v>
      </c>
      <c r="K27" s="166">
        <v>1</v>
      </c>
      <c r="L27" s="167">
        <f t="shared" si="81"/>
        <v>1983</v>
      </c>
      <c r="M27" s="91"/>
      <c r="N27" s="162">
        <f>A97</f>
        <v>0</v>
      </c>
      <c r="O27" s="173">
        <f>B97</f>
        <v>0</v>
      </c>
      <c r="P27" s="164">
        <f>C97</f>
        <v>0</v>
      </c>
      <c r="Q27" s="166">
        <v>1</v>
      </c>
      <c r="R27" s="167">
        <f>F97</f>
        <v>9484.5</v>
      </c>
      <c r="S27" s="91"/>
      <c r="T27" s="162">
        <f aca="true" t="shared" si="85" ref="T27:T28">A104</f>
        <v>0</v>
      </c>
      <c r="U27" s="173">
        <f aca="true" t="shared" si="86" ref="U27:U28">B104</f>
        <v>0</v>
      </c>
      <c r="V27" s="164">
        <f aca="true" t="shared" si="87" ref="V27:V28">C104</f>
        <v>0</v>
      </c>
      <c r="W27" s="166">
        <v>1</v>
      </c>
      <c r="X27" s="167">
        <f aca="true" t="shared" si="88" ref="X27:X28">F104</f>
        <v>2284.5</v>
      </c>
      <c r="Y27" s="91"/>
      <c r="Z27" s="91"/>
      <c r="AA27" s="92"/>
      <c r="AB27" s="91"/>
      <c r="AC27" s="91"/>
      <c r="AD27" s="91"/>
      <c r="AE27" s="91"/>
      <c r="AF27" s="91"/>
      <c r="AG27" s="92"/>
      <c r="AH27" s="91"/>
      <c r="AI27" s="91"/>
      <c r="AJ27" s="91"/>
      <c r="AK27" s="91"/>
      <c r="AL27" s="91"/>
      <c r="AM27" s="92"/>
      <c r="AN27" s="91"/>
      <c r="AO27" s="91"/>
      <c r="AP27" s="9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1"/>
      <c r="CL27" s="161"/>
      <c r="CM27" s="161"/>
    </row>
    <row r="28" spans="1:91" ht="43.5" customHeight="1">
      <c r="A28" s="175" t="s">
        <v>51</v>
      </c>
      <c r="B28" s="176" t="s">
        <v>52</v>
      </c>
      <c r="C28" s="177" t="s">
        <v>53</v>
      </c>
      <c r="D28" s="178">
        <f t="shared" si="0"/>
        <v>17728.5</v>
      </c>
      <c r="E28" s="115"/>
      <c r="F28" s="115"/>
      <c r="H28" s="175">
        <f t="shared" si="78"/>
        <v>0</v>
      </c>
      <c r="I28" s="179">
        <f t="shared" si="79"/>
        <v>0</v>
      </c>
      <c r="J28" s="177">
        <f t="shared" si="80"/>
        <v>0</v>
      </c>
      <c r="K28" s="180">
        <v>1</v>
      </c>
      <c r="L28" s="181">
        <f t="shared" si="81"/>
        <v>3238.5</v>
      </c>
      <c r="N28" s="140">
        <f>A97</f>
        <v>0</v>
      </c>
      <c r="O28" s="145">
        <f>B97</f>
        <v>0</v>
      </c>
      <c r="P28" s="142">
        <f>C97</f>
        <v>0</v>
      </c>
      <c r="Q28" s="146">
        <v>1</v>
      </c>
      <c r="R28" s="147">
        <f>F97</f>
        <v>9484.5</v>
      </c>
      <c r="T28" s="140">
        <f t="shared" si="85"/>
        <v>0</v>
      </c>
      <c r="U28" s="145">
        <f t="shared" si="86"/>
        <v>0</v>
      </c>
      <c r="V28" s="142">
        <f t="shared" si="87"/>
        <v>0</v>
      </c>
      <c r="W28" s="146">
        <v>1</v>
      </c>
      <c r="X28" s="147">
        <f t="shared" si="88"/>
        <v>5005.5</v>
      </c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1"/>
      <c r="BY28" s="161"/>
      <c r="BZ28" s="161"/>
      <c r="CA28" s="161"/>
      <c r="CB28" s="161"/>
      <c r="CC28" s="161"/>
      <c r="CD28" s="161"/>
      <c r="CE28" s="161"/>
      <c r="CF28" s="161"/>
      <c r="CG28" s="161"/>
      <c r="CH28" s="161"/>
      <c r="CI28" s="161"/>
      <c r="CJ28" s="161"/>
      <c r="CK28" s="161"/>
      <c r="CL28" s="161"/>
      <c r="CM28" s="161"/>
    </row>
    <row r="29" spans="1:42" s="161" customFormat="1" ht="30.75" customHeight="1">
      <c r="A29" s="182" t="s">
        <v>85</v>
      </c>
      <c r="B29" s="64" t="s">
        <v>86</v>
      </c>
      <c r="C29" s="65" t="s">
        <v>87</v>
      </c>
      <c r="D29" s="117">
        <f t="shared" si="0"/>
        <v>10386</v>
      </c>
      <c r="E29" s="102"/>
      <c r="F29" s="102"/>
      <c r="G29" s="89"/>
      <c r="H29" s="63">
        <f t="shared" si="78"/>
        <v>0</v>
      </c>
      <c r="I29" s="64">
        <f t="shared" si="79"/>
        <v>0</v>
      </c>
      <c r="J29" s="65">
        <f t="shared" si="80"/>
        <v>0</v>
      </c>
      <c r="K29" s="65">
        <v>1</v>
      </c>
      <c r="L29" s="117">
        <f t="shared" si="81"/>
        <v>6054</v>
      </c>
      <c r="M29" s="91"/>
      <c r="N29" s="63">
        <f aca="true" t="shared" si="89" ref="N29:N30">A78</f>
        <v>0</v>
      </c>
      <c r="O29" s="116">
        <f aca="true" t="shared" si="90" ref="O29:O30">B78</f>
        <v>0</v>
      </c>
      <c r="P29" s="65">
        <f aca="true" t="shared" si="91" ref="P29:P30">C78</f>
        <v>0</v>
      </c>
      <c r="Q29" s="65">
        <v>1</v>
      </c>
      <c r="R29" s="117">
        <f aca="true" t="shared" si="92" ref="R29:R30">F78</f>
        <v>4332</v>
      </c>
      <c r="S29" s="91"/>
      <c r="T29" s="102"/>
      <c r="U29" s="118"/>
      <c r="V29" s="102"/>
      <c r="W29" s="102"/>
      <c r="X29" s="102"/>
      <c r="Y29" s="91"/>
      <c r="Z29" s="91"/>
      <c r="AA29" s="92"/>
      <c r="AB29" s="91"/>
      <c r="AC29" s="91"/>
      <c r="AD29" s="91"/>
      <c r="AE29" s="91"/>
      <c r="AF29" s="91"/>
      <c r="AG29" s="92"/>
      <c r="AH29" s="91"/>
      <c r="AI29" s="91"/>
      <c r="AJ29" s="91"/>
      <c r="AK29" s="91"/>
      <c r="AL29" s="91"/>
      <c r="AM29" s="92"/>
      <c r="AN29" s="91"/>
      <c r="AO29" s="91"/>
      <c r="AP29" s="91"/>
    </row>
    <row r="30" spans="1:24" ht="37.5" customHeight="1">
      <c r="A30" s="183" t="s">
        <v>88</v>
      </c>
      <c r="B30" s="184" t="s">
        <v>89</v>
      </c>
      <c r="C30" s="121" t="s">
        <v>90</v>
      </c>
      <c r="D30" s="122">
        <f t="shared" si="0"/>
        <v>16195.5</v>
      </c>
      <c r="E30" s="102"/>
      <c r="F30" s="102"/>
      <c r="H30" s="130">
        <f t="shared" si="78"/>
        <v>0</v>
      </c>
      <c r="I30" s="124">
        <f t="shared" si="79"/>
        <v>0</v>
      </c>
      <c r="J30" s="72">
        <f t="shared" si="80"/>
        <v>0</v>
      </c>
      <c r="K30" s="72">
        <v>1</v>
      </c>
      <c r="L30" s="125">
        <f t="shared" si="81"/>
        <v>9238.5</v>
      </c>
      <c r="N30" s="152">
        <f t="shared" si="89"/>
        <v>0</v>
      </c>
      <c r="O30" s="120">
        <f t="shared" si="90"/>
        <v>0</v>
      </c>
      <c r="P30" s="121">
        <f t="shared" si="91"/>
        <v>0</v>
      </c>
      <c r="Q30" s="121">
        <v>2</v>
      </c>
      <c r="R30" s="122">
        <f t="shared" si="92"/>
        <v>3478.5</v>
      </c>
      <c r="T30" s="102"/>
      <c r="U30" s="118"/>
      <c r="V30" s="102"/>
      <c r="W30" s="102"/>
      <c r="X30" s="102"/>
    </row>
    <row r="31" spans="1:24" ht="44.25" customHeight="1">
      <c r="A31" s="185" t="s">
        <v>91</v>
      </c>
      <c r="B31" s="186" t="s">
        <v>92</v>
      </c>
      <c r="C31" s="166" t="s">
        <v>90</v>
      </c>
      <c r="D31" s="167">
        <f t="shared" si="0"/>
        <v>12297</v>
      </c>
      <c r="E31" s="102"/>
      <c r="F31" s="102"/>
      <c r="H31" s="136">
        <f aca="true" t="shared" si="93" ref="H31:H36">$A$76</f>
        <v>0</v>
      </c>
      <c r="I31" s="137">
        <f aca="true" t="shared" si="94" ref="I31:I36">$B$76</f>
        <v>0</v>
      </c>
      <c r="J31" s="138">
        <f aca="true" t="shared" si="95" ref="J31:J36">$C$76</f>
        <v>0</v>
      </c>
      <c r="K31" s="138">
        <v>1</v>
      </c>
      <c r="L31" s="139">
        <f aca="true" t="shared" si="96" ref="L31:L36">$F$76</f>
        <v>8712</v>
      </c>
      <c r="N31" s="187">
        <f>A82</f>
        <v>0</v>
      </c>
      <c r="O31" s="173">
        <f>B82</f>
        <v>0</v>
      </c>
      <c r="P31" s="166">
        <f>C82</f>
        <v>0</v>
      </c>
      <c r="Q31" s="166">
        <v>1</v>
      </c>
      <c r="R31" s="167">
        <f>F82</f>
        <v>1792.5</v>
      </c>
      <c r="T31" s="188">
        <f>A83</f>
        <v>0</v>
      </c>
      <c r="U31" s="110">
        <f>B83</f>
        <v>0</v>
      </c>
      <c r="V31" s="189">
        <f>C83</f>
        <v>0</v>
      </c>
      <c r="W31" s="189">
        <v>1</v>
      </c>
      <c r="X31" s="190">
        <f>F83</f>
        <v>1792.5</v>
      </c>
    </row>
    <row r="32" spans="1:36" ht="44.25" customHeight="1">
      <c r="A32" s="185" t="s">
        <v>93</v>
      </c>
      <c r="B32" s="186" t="s">
        <v>94</v>
      </c>
      <c r="C32" s="166" t="s">
        <v>90</v>
      </c>
      <c r="D32" s="167">
        <f t="shared" si="0"/>
        <v>26949</v>
      </c>
      <c r="E32" s="102"/>
      <c r="F32" s="102"/>
      <c r="H32" s="136">
        <f t="shared" si="93"/>
        <v>0</v>
      </c>
      <c r="I32" s="137">
        <f t="shared" si="94"/>
        <v>0</v>
      </c>
      <c r="J32" s="138">
        <f t="shared" si="95"/>
        <v>0</v>
      </c>
      <c r="K32" s="138">
        <v>1</v>
      </c>
      <c r="L32" s="139">
        <f t="shared" si="96"/>
        <v>8712</v>
      </c>
      <c r="N32" s="187">
        <f>A82</f>
        <v>0</v>
      </c>
      <c r="O32" s="173">
        <f aca="true" t="shared" si="97" ref="O32:O33">B82</f>
        <v>0</v>
      </c>
      <c r="P32" s="166">
        <f aca="true" t="shared" si="98" ref="P32:P33">C82</f>
        <v>0</v>
      </c>
      <c r="Q32" s="166">
        <v>1</v>
      </c>
      <c r="R32" s="167">
        <f>F82</f>
        <v>1792.5</v>
      </c>
      <c r="T32" s="188">
        <f>A83</f>
        <v>0</v>
      </c>
      <c r="U32" s="110">
        <f>B83</f>
        <v>0</v>
      </c>
      <c r="V32" s="189">
        <f>C83</f>
        <v>0</v>
      </c>
      <c r="W32" s="189">
        <v>1</v>
      </c>
      <c r="X32" s="190">
        <f>F83</f>
        <v>1792.5</v>
      </c>
      <c r="Z32" s="188">
        <f>A86</f>
        <v>0</v>
      </c>
      <c r="AA32" s="110">
        <f>B86</f>
        <v>0</v>
      </c>
      <c r="AB32" s="189">
        <f>C86</f>
        <v>0</v>
      </c>
      <c r="AC32" s="189">
        <v>1</v>
      </c>
      <c r="AD32" s="190">
        <f>F86</f>
        <v>7326</v>
      </c>
      <c r="AF32" s="187">
        <f>A87</f>
        <v>0</v>
      </c>
      <c r="AG32" s="185">
        <f>B87</f>
        <v>0</v>
      </c>
      <c r="AH32" s="187">
        <f>C87</f>
        <v>0</v>
      </c>
      <c r="AI32" s="166">
        <v>1</v>
      </c>
      <c r="AJ32" s="167">
        <f>F87</f>
        <v>7326</v>
      </c>
    </row>
    <row r="33" spans="1:36" ht="44.25" customHeight="1">
      <c r="A33" s="185" t="s">
        <v>95</v>
      </c>
      <c r="B33" s="186" t="s">
        <v>96</v>
      </c>
      <c r="C33" s="166" t="s">
        <v>90</v>
      </c>
      <c r="D33" s="167">
        <f t="shared" si="0"/>
        <v>26949</v>
      </c>
      <c r="E33" s="102"/>
      <c r="F33" s="102"/>
      <c r="H33" s="136">
        <f t="shared" si="93"/>
        <v>0</v>
      </c>
      <c r="I33" s="137">
        <f t="shared" si="94"/>
        <v>0</v>
      </c>
      <c r="J33" s="138">
        <f t="shared" si="95"/>
        <v>0</v>
      </c>
      <c r="K33" s="138">
        <v>1</v>
      </c>
      <c r="L33" s="139">
        <f t="shared" si="96"/>
        <v>8712</v>
      </c>
      <c r="N33" s="187">
        <f>A82</f>
        <v>0</v>
      </c>
      <c r="O33" s="173">
        <f t="shared" si="97"/>
        <v>0</v>
      </c>
      <c r="P33" s="166">
        <f t="shared" si="98"/>
        <v>0</v>
      </c>
      <c r="Q33" s="166">
        <v>1</v>
      </c>
      <c r="R33" s="167">
        <f>F82</f>
        <v>1792.5</v>
      </c>
      <c r="T33" s="188">
        <f>A83</f>
        <v>0</v>
      </c>
      <c r="U33" s="110">
        <f>B83</f>
        <v>0</v>
      </c>
      <c r="V33" s="189">
        <f>C83</f>
        <v>0</v>
      </c>
      <c r="W33" s="189">
        <v>1</v>
      </c>
      <c r="X33" s="190">
        <f>F83</f>
        <v>1792.5</v>
      </c>
      <c r="Z33" s="188">
        <f>A88</f>
        <v>0</v>
      </c>
      <c r="AA33" s="110">
        <f>B88</f>
        <v>0</v>
      </c>
      <c r="AB33" s="189">
        <f>C88</f>
        <v>0</v>
      </c>
      <c r="AC33" s="189">
        <v>1</v>
      </c>
      <c r="AD33" s="190">
        <f>F88</f>
        <v>7326</v>
      </c>
      <c r="AF33" s="187">
        <f>A89</f>
        <v>0</v>
      </c>
      <c r="AG33" s="185">
        <f>B89</f>
        <v>0</v>
      </c>
      <c r="AH33" s="187">
        <f>C89</f>
        <v>0</v>
      </c>
      <c r="AI33" s="166">
        <v>1</v>
      </c>
      <c r="AJ33" s="167">
        <f>F89</f>
        <v>7326</v>
      </c>
    </row>
    <row r="34" spans="1:24" ht="44.25" customHeight="1">
      <c r="A34" s="191" t="s">
        <v>97</v>
      </c>
      <c r="B34" s="192" t="s">
        <v>98</v>
      </c>
      <c r="C34" s="193" t="s">
        <v>90</v>
      </c>
      <c r="D34" s="194">
        <f t="shared" si="0"/>
        <v>15669</v>
      </c>
      <c r="E34" s="102"/>
      <c r="F34" s="102"/>
      <c r="H34" s="195">
        <f t="shared" si="93"/>
        <v>0</v>
      </c>
      <c r="I34" s="196">
        <f t="shared" si="94"/>
        <v>0</v>
      </c>
      <c r="J34" s="193">
        <f t="shared" si="95"/>
        <v>0</v>
      </c>
      <c r="K34" s="193">
        <v>1</v>
      </c>
      <c r="L34" s="194">
        <f t="shared" si="96"/>
        <v>8712</v>
      </c>
      <c r="N34" s="195">
        <f>A79</f>
        <v>0</v>
      </c>
      <c r="O34" s="196">
        <f>B79</f>
        <v>0</v>
      </c>
      <c r="P34" s="193">
        <f>C79</f>
        <v>0</v>
      </c>
      <c r="Q34" s="193">
        <v>2</v>
      </c>
      <c r="R34" s="194">
        <f>F79</f>
        <v>3478.5</v>
      </c>
      <c r="T34" s="102"/>
      <c r="U34" s="118"/>
      <c r="V34" s="102"/>
      <c r="W34" s="102"/>
      <c r="X34" s="102"/>
    </row>
    <row r="35" spans="1:24" ht="44.25" customHeight="1">
      <c r="A35" s="191" t="s">
        <v>99</v>
      </c>
      <c r="B35" s="192" t="s">
        <v>100</v>
      </c>
      <c r="C35" s="193" t="s">
        <v>90</v>
      </c>
      <c r="D35" s="194">
        <f t="shared" si="0"/>
        <v>31002</v>
      </c>
      <c r="E35" s="102"/>
      <c r="F35" s="102"/>
      <c r="H35" s="195">
        <f t="shared" si="93"/>
        <v>0</v>
      </c>
      <c r="I35" s="196">
        <f t="shared" si="94"/>
        <v>0</v>
      </c>
      <c r="J35" s="193">
        <f t="shared" si="95"/>
        <v>0</v>
      </c>
      <c r="K35" s="193">
        <v>1</v>
      </c>
      <c r="L35" s="194">
        <f t="shared" si="96"/>
        <v>8712</v>
      </c>
      <c r="N35" s="195">
        <f aca="true" t="shared" si="99" ref="N35:N36">A84</f>
        <v>0</v>
      </c>
      <c r="O35" s="196">
        <f aca="true" t="shared" si="100" ref="O35:O36">B84</f>
        <v>0</v>
      </c>
      <c r="P35" s="193">
        <f aca="true" t="shared" si="101" ref="P35:P36">C84</f>
        <v>0</v>
      </c>
      <c r="Q35" s="193">
        <v>2</v>
      </c>
      <c r="R35" s="194">
        <f aca="true" t="shared" si="102" ref="R35:R36">F84</f>
        <v>11145</v>
      </c>
      <c r="T35" s="102"/>
      <c r="U35" s="118"/>
      <c r="V35" s="102"/>
      <c r="W35" s="102"/>
      <c r="X35" s="102"/>
    </row>
    <row r="36" spans="1:24" ht="44.25" customHeight="1">
      <c r="A36" s="191" t="s">
        <v>101</v>
      </c>
      <c r="B36" s="192" t="s">
        <v>102</v>
      </c>
      <c r="C36" s="193" t="s">
        <v>90</v>
      </c>
      <c r="D36" s="194">
        <f t="shared" si="0"/>
        <v>31002</v>
      </c>
      <c r="E36" s="102"/>
      <c r="F36" s="102"/>
      <c r="H36" s="195">
        <f t="shared" si="93"/>
        <v>0</v>
      </c>
      <c r="I36" s="196">
        <f t="shared" si="94"/>
        <v>0</v>
      </c>
      <c r="J36" s="193">
        <f t="shared" si="95"/>
        <v>0</v>
      </c>
      <c r="K36" s="193">
        <v>1</v>
      </c>
      <c r="L36" s="194">
        <f t="shared" si="96"/>
        <v>8712</v>
      </c>
      <c r="N36" s="195">
        <f t="shared" si="99"/>
        <v>0</v>
      </c>
      <c r="O36" s="196">
        <f t="shared" si="100"/>
        <v>0</v>
      </c>
      <c r="P36" s="193">
        <f t="shared" si="101"/>
        <v>0</v>
      </c>
      <c r="Q36" s="193">
        <v>2</v>
      </c>
      <c r="R36" s="194">
        <f t="shared" si="102"/>
        <v>11145</v>
      </c>
      <c r="T36" s="102"/>
      <c r="U36" s="118"/>
      <c r="V36" s="102"/>
      <c r="W36" s="102"/>
      <c r="X36" s="102"/>
    </row>
    <row r="37" spans="1:24" ht="44.25" customHeight="1">
      <c r="A37" s="191" t="s">
        <v>103</v>
      </c>
      <c r="B37" s="192" t="s">
        <v>104</v>
      </c>
      <c r="C37" s="193" t="s">
        <v>105</v>
      </c>
      <c r="D37" s="194">
        <f t="shared" si="0"/>
        <v>9409.5</v>
      </c>
      <c r="E37" s="102"/>
      <c r="F37" s="102"/>
      <c r="H37" s="195">
        <f aca="true" t="shared" si="103" ref="H37:H42">$A$77</f>
        <v>0</v>
      </c>
      <c r="I37" s="196">
        <f aca="true" t="shared" si="104" ref="I37:I42">$B$77</f>
        <v>0</v>
      </c>
      <c r="J37" s="193">
        <f aca="true" t="shared" si="105" ref="J37:J42">$C$77</f>
        <v>0</v>
      </c>
      <c r="K37" s="193">
        <v>1</v>
      </c>
      <c r="L37" s="194">
        <f aca="true" t="shared" si="106" ref="L37:L42">$F$77</f>
        <v>5824.5</v>
      </c>
      <c r="N37" s="195">
        <f>A82</f>
        <v>0</v>
      </c>
      <c r="O37" s="196">
        <f>B82</f>
        <v>0</v>
      </c>
      <c r="P37" s="193">
        <f>C82</f>
        <v>0</v>
      </c>
      <c r="Q37" s="193">
        <v>1</v>
      </c>
      <c r="R37" s="194">
        <f>F82</f>
        <v>1792.5</v>
      </c>
      <c r="T37" s="187">
        <f>A83</f>
        <v>0</v>
      </c>
      <c r="U37" s="173">
        <f>B83</f>
        <v>0</v>
      </c>
      <c r="V37" s="166">
        <f>C83</f>
        <v>0</v>
      </c>
      <c r="W37" s="166">
        <v>1</v>
      </c>
      <c r="X37" s="167">
        <f>F83</f>
        <v>1792.5</v>
      </c>
    </row>
    <row r="38" spans="1:24" ht="44.25" customHeight="1">
      <c r="A38" s="191" t="s">
        <v>106</v>
      </c>
      <c r="B38" s="192" t="s">
        <v>107</v>
      </c>
      <c r="C38" s="193" t="s">
        <v>105</v>
      </c>
      <c r="D38" s="194">
        <f t="shared" si="0"/>
        <v>17482.5</v>
      </c>
      <c r="E38" s="102"/>
      <c r="F38" s="102"/>
      <c r="H38" s="195">
        <f t="shared" si="103"/>
        <v>0</v>
      </c>
      <c r="I38" s="196">
        <f t="shared" si="104"/>
        <v>0</v>
      </c>
      <c r="J38" s="193">
        <f t="shared" si="105"/>
        <v>0</v>
      </c>
      <c r="K38" s="193">
        <v>1</v>
      </c>
      <c r="L38" s="194">
        <f t="shared" si="106"/>
        <v>5824.5</v>
      </c>
      <c r="N38" s="195">
        <f>A90</f>
        <v>0</v>
      </c>
      <c r="O38" s="196">
        <f>B90</f>
        <v>0</v>
      </c>
      <c r="P38" s="193">
        <f>C90</f>
        <v>0</v>
      </c>
      <c r="Q38" s="193">
        <v>1</v>
      </c>
      <c r="R38" s="194">
        <f>F90</f>
        <v>5829</v>
      </c>
      <c r="T38" s="195">
        <f>A91</f>
        <v>0</v>
      </c>
      <c r="U38" s="196">
        <f>B91</f>
        <v>0</v>
      </c>
      <c r="V38" s="193">
        <f>C91</f>
        <v>0</v>
      </c>
      <c r="W38" s="193">
        <v>1</v>
      </c>
      <c r="X38" s="194">
        <f>F91</f>
        <v>5829</v>
      </c>
    </row>
    <row r="39" spans="1:24" ht="44.25" customHeight="1">
      <c r="A39" s="191" t="s">
        <v>108</v>
      </c>
      <c r="B39" s="192" t="s">
        <v>109</v>
      </c>
      <c r="C39" s="193" t="s">
        <v>105</v>
      </c>
      <c r="D39" s="194">
        <f t="shared" si="0"/>
        <v>17482.5</v>
      </c>
      <c r="E39" s="102"/>
      <c r="F39" s="102"/>
      <c r="H39" s="195">
        <f t="shared" si="103"/>
        <v>0</v>
      </c>
      <c r="I39" s="196">
        <f t="shared" si="104"/>
        <v>0</v>
      </c>
      <c r="J39" s="193">
        <f t="shared" si="105"/>
        <v>0</v>
      </c>
      <c r="K39" s="193">
        <v>1</v>
      </c>
      <c r="L39" s="194">
        <f t="shared" si="106"/>
        <v>5824.5</v>
      </c>
      <c r="N39" s="195">
        <f>A92</f>
        <v>0</v>
      </c>
      <c r="O39" s="196">
        <f>B92</f>
        <v>0</v>
      </c>
      <c r="P39" s="193">
        <f>C92</f>
        <v>0</v>
      </c>
      <c r="Q39" s="193">
        <v>1</v>
      </c>
      <c r="R39" s="194">
        <f>F92</f>
        <v>5829</v>
      </c>
      <c r="T39" s="195">
        <f>A93</f>
        <v>0</v>
      </c>
      <c r="U39" s="196">
        <f>B93</f>
        <v>0</v>
      </c>
      <c r="V39" s="193">
        <f>C93</f>
        <v>0</v>
      </c>
      <c r="W39" s="193">
        <v>1</v>
      </c>
      <c r="X39" s="194">
        <f>F93</f>
        <v>5829</v>
      </c>
    </row>
    <row r="40" spans="1:24" ht="44.25" customHeight="1">
      <c r="A40" s="191" t="s">
        <v>110</v>
      </c>
      <c r="B40" s="192" t="s">
        <v>111</v>
      </c>
      <c r="C40" s="193" t="s">
        <v>105</v>
      </c>
      <c r="D40" s="194">
        <f t="shared" si="0"/>
        <v>10324.5</v>
      </c>
      <c r="E40" s="102"/>
      <c r="F40" s="102"/>
      <c r="H40" s="195">
        <f t="shared" si="103"/>
        <v>0</v>
      </c>
      <c r="I40" s="196">
        <f t="shared" si="104"/>
        <v>0</v>
      </c>
      <c r="J40" s="193">
        <f t="shared" si="105"/>
        <v>0</v>
      </c>
      <c r="K40" s="193">
        <v>1</v>
      </c>
      <c r="L40" s="194">
        <f t="shared" si="106"/>
        <v>5824.5</v>
      </c>
      <c r="N40" s="195">
        <f>A80</f>
        <v>0</v>
      </c>
      <c r="O40" s="196">
        <f>B80</f>
        <v>0</v>
      </c>
      <c r="P40" s="193">
        <f>C80</f>
        <v>0</v>
      </c>
      <c r="Q40" s="193">
        <v>1</v>
      </c>
      <c r="R40" s="194">
        <f>F80</f>
        <v>2250</v>
      </c>
      <c r="T40" s="195">
        <f>A81</f>
        <v>0</v>
      </c>
      <c r="U40" s="196">
        <f>B81</f>
        <v>0</v>
      </c>
      <c r="V40" s="193">
        <f>C81</f>
        <v>0</v>
      </c>
      <c r="W40" s="193">
        <v>1</v>
      </c>
      <c r="X40" s="194">
        <f>F81</f>
        <v>2250</v>
      </c>
    </row>
    <row r="41" spans="1:24" ht="44.25" customHeight="1">
      <c r="A41" s="191" t="s">
        <v>112</v>
      </c>
      <c r="B41" s="192" t="s">
        <v>113</v>
      </c>
      <c r="C41" s="193" t="s">
        <v>105</v>
      </c>
      <c r="D41" s="194">
        <f t="shared" si="0"/>
        <v>20476.5</v>
      </c>
      <c r="E41" s="102"/>
      <c r="F41" s="102"/>
      <c r="H41" s="195">
        <f t="shared" si="103"/>
        <v>0</v>
      </c>
      <c r="I41" s="196">
        <f t="shared" si="104"/>
        <v>0</v>
      </c>
      <c r="J41" s="193">
        <f t="shared" si="105"/>
        <v>0</v>
      </c>
      <c r="K41" s="193">
        <v>1</v>
      </c>
      <c r="L41" s="194">
        <f t="shared" si="106"/>
        <v>5824.5</v>
      </c>
      <c r="N41" s="195">
        <f>A86</f>
        <v>0</v>
      </c>
      <c r="O41" s="196">
        <f>B86</f>
        <v>0</v>
      </c>
      <c r="P41" s="193">
        <f>C86</f>
        <v>0</v>
      </c>
      <c r="Q41" s="193">
        <v>1</v>
      </c>
      <c r="R41" s="194">
        <f>F86</f>
        <v>7326</v>
      </c>
      <c r="T41" s="195">
        <f>A87</f>
        <v>0</v>
      </c>
      <c r="U41" s="196">
        <f>B87</f>
        <v>0</v>
      </c>
      <c r="V41" s="193">
        <f>C87</f>
        <v>0</v>
      </c>
      <c r="W41" s="193">
        <v>1</v>
      </c>
      <c r="X41" s="194">
        <f>F87</f>
        <v>7326</v>
      </c>
    </row>
    <row r="42" spans="1:24" ht="44.25" customHeight="1">
      <c r="A42" s="197" t="s">
        <v>114</v>
      </c>
      <c r="B42" s="198" t="s">
        <v>115</v>
      </c>
      <c r="C42" s="146" t="s">
        <v>105</v>
      </c>
      <c r="D42" s="147">
        <f t="shared" si="0"/>
        <v>20476.5</v>
      </c>
      <c r="E42" s="102"/>
      <c r="F42" s="102"/>
      <c r="H42" s="144">
        <f t="shared" si="103"/>
        <v>0</v>
      </c>
      <c r="I42" s="145">
        <f t="shared" si="104"/>
        <v>0</v>
      </c>
      <c r="J42" s="146">
        <f t="shared" si="105"/>
        <v>0</v>
      </c>
      <c r="K42" s="146">
        <v>1</v>
      </c>
      <c r="L42" s="147">
        <f t="shared" si="106"/>
        <v>5824.5</v>
      </c>
      <c r="N42" s="144">
        <f>A88</f>
        <v>0</v>
      </c>
      <c r="O42" s="145">
        <f>B88</f>
        <v>0</v>
      </c>
      <c r="P42" s="146">
        <f>C88</f>
        <v>0</v>
      </c>
      <c r="Q42" s="146">
        <v>1</v>
      </c>
      <c r="R42" s="147">
        <f>F88</f>
        <v>7326</v>
      </c>
      <c r="T42" s="144">
        <f>A89</f>
        <v>0</v>
      </c>
      <c r="U42" s="145">
        <f>B89</f>
        <v>0</v>
      </c>
      <c r="V42" s="146">
        <f>C89</f>
        <v>0</v>
      </c>
      <c r="W42" s="146">
        <v>1</v>
      </c>
      <c r="X42" s="147">
        <f>F89</f>
        <v>7326</v>
      </c>
    </row>
    <row r="44" spans="1:4" ht="24.75" customHeight="1">
      <c r="A44" s="199" t="s">
        <v>127</v>
      </c>
      <c r="B44" s="199"/>
      <c r="C44" s="199"/>
      <c r="D44" s="199"/>
    </row>
    <row r="45" spans="1:9" ht="29.25" customHeight="1">
      <c r="A45" s="103" t="s">
        <v>9</v>
      </c>
      <c r="B45" s="104" t="s">
        <v>118</v>
      </c>
      <c r="C45" s="105" t="s">
        <v>119</v>
      </c>
      <c r="D45" s="106" t="s">
        <v>128</v>
      </c>
      <c r="F45" s="200" t="s">
        <v>129</v>
      </c>
      <c r="H45" s="68" t="s">
        <v>130</v>
      </c>
      <c r="I45" s="201" t="s">
        <v>131</v>
      </c>
    </row>
    <row r="46" spans="1:9" ht="17.25" customHeight="1">
      <c r="A46" s="202" t="s">
        <v>132</v>
      </c>
      <c r="B46" s="203" t="s">
        <v>133</v>
      </c>
      <c r="C46" s="202" t="s">
        <v>134</v>
      </c>
      <c r="D46" s="202">
        <v>5470</v>
      </c>
      <c r="E46" s="91"/>
      <c r="F46" s="68">
        <f aca="true" t="shared" si="107" ref="F46:F110">D46*$F$3</f>
        <v>8205</v>
      </c>
      <c r="H46" s="68" t="s">
        <v>135</v>
      </c>
      <c r="I46" s="171" t="s">
        <v>136</v>
      </c>
    </row>
    <row r="47" spans="1:9" ht="17.25" customHeight="1">
      <c r="A47" s="202" t="s">
        <v>137</v>
      </c>
      <c r="B47" s="203" t="s">
        <v>138</v>
      </c>
      <c r="C47" s="202" t="s">
        <v>139</v>
      </c>
      <c r="D47" s="202">
        <v>5063</v>
      </c>
      <c r="E47" s="91"/>
      <c r="F47" s="68">
        <f t="shared" si="107"/>
        <v>7594.5</v>
      </c>
      <c r="H47" s="68" t="s">
        <v>135</v>
      </c>
      <c r="I47" s="171" t="s">
        <v>136</v>
      </c>
    </row>
    <row r="48" spans="1:9" ht="17.25" customHeight="1">
      <c r="A48" s="202" t="s">
        <v>140</v>
      </c>
      <c r="B48" s="203" t="s">
        <v>141</v>
      </c>
      <c r="C48" s="202" t="s">
        <v>142</v>
      </c>
      <c r="D48" s="202">
        <v>5018</v>
      </c>
      <c r="E48" s="91"/>
      <c r="F48" s="68">
        <f t="shared" si="107"/>
        <v>7527</v>
      </c>
      <c r="H48" s="68" t="s">
        <v>135</v>
      </c>
      <c r="I48" s="171" t="s">
        <v>136</v>
      </c>
    </row>
    <row r="49" spans="1:9" ht="17.25" customHeight="1">
      <c r="A49" s="202" t="s">
        <v>143</v>
      </c>
      <c r="B49" s="203" t="s">
        <v>144</v>
      </c>
      <c r="C49" s="202" t="s">
        <v>142</v>
      </c>
      <c r="D49" s="202">
        <v>5018</v>
      </c>
      <c r="E49" s="91"/>
      <c r="F49" s="68">
        <f t="shared" si="107"/>
        <v>7527</v>
      </c>
      <c r="H49" s="68" t="s">
        <v>135</v>
      </c>
      <c r="I49" s="171" t="s">
        <v>136</v>
      </c>
    </row>
    <row r="50" spans="1:9" ht="17.25" customHeight="1">
      <c r="A50" s="202" t="s">
        <v>145</v>
      </c>
      <c r="B50" s="203" t="s">
        <v>146</v>
      </c>
      <c r="C50" s="202" t="s">
        <v>147</v>
      </c>
      <c r="D50" s="202">
        <v>2614</v>
      </c>
      <c r="E50" s="91"/>
      <c r="F50" s="68">
        <f t="shared" si="107"/>
        <v>3921</v>
      </c>
      <c r="H50" s="68" t="s">
        <v>135</v>
      </c>
      <c r="I50" s="171" t="s">
        <v>136</v>
      </c>
    </row>
    <row r="51" spans="1:9" ht="17.25" customHeight="1">
      <c r="A51" s="202" t="s">
        <v>148</v>
      </c>
      <c r="B51" s="203" t="s">
        <v>149</v>
      </c>
      <c r="C51" s="202" t="s">
        <v>147</v>
      </c>
      <c r="D51" s="202">
        <v>2614</v>
      </c>
      <c r="E51" s="91"/>
      <c r="F51" s="68">
        <f t="shared" si="107"/>
        <v>3921</v>
      </c>
      <c r="H51" s="68" t="s">
        <v>135</v>
      </c>
      <c r="I51" s="171" t="s">
        <v>136</v>
      </c>
    </row>
    <row r="52" spans="1:9" ht="17.25" customHeight="1">
      <c r="A52" s="202" t="s">
        <v>150</v>
      </c>
      <c r="B52" s="203" t="s">
        <v>151</v>
      </c>
      <c r="C52" s="202" t="s">
        <v>152</v>
      </c>
      <c r="D52" s="202">
        <v>15228</v>
      </c>
      <c r="E52" s="91"/>
      <c r="F52" s="68">
        <f t="shared" si="107"/>
        <v>22842</v>
      </c>
      <c r="H52" s="193" t="s">
        <v>153</v>
      </c>
      <c r="I52" s="196" t="s">
        <v>154</v>
      </c>
    </row>
    <row r="53" spans="1:9" ht="17.25" customHeight="1">
      <c r="A53" s="202" t="s">
        <v>155</v>
      </c>
      <c r="B53" s="203" t="s">
        <v>156</v>
      </c>
      <c r="C53" s="202" t="s">
        <v>152</v>
      </c>
      <c r="D53" s="202">
        <v>15228</v>
      </c>
      <c r="E53" s="91"/>
      <c r="F53" s="68">
        <f t="shared" si="107"/>
        <v>22842</v>
      </c>
      <c r="H53" s="193" t="s">
        <v>153</v>
      </c>
      <c r="I53" s="196" t="s">
        <v>154</v>
      </c>
    </row>
    <row r="54" spans="1:9" ht="17.25" customHeight="1">
      <c r="A54" s="202" t="s">
        <v>157</v>
      </c>
      <c r="B54" s="203" t="s">
        <v>158</v>
      </c>
      <c r="C54" s="202" t="s">
        <v>159</v>
      </c>
      <c r="D54" s="202">
        <v>10373</v>
      </c>
      <c r="E54" s="91"/>
      <c r="F54" s="68">
        <f t="shared" si="107"/>
        <v>15559.5</v>
      </c>
      <c r="H54" s="193" t="s">
        <v>153</v>
      </c>
      <c r="I54" s="196" t="s">
        <v>154</v>
      </c>
    </row>
    <row r="55" spans="1:9" ht="17.25" customHeight="1">
      <c r="A55" s="202" t="s">
        <v>160</v>
      </c>
      <c r="B55" s="203" t="s">
        <v>161</v>
      </c>
      <c r="C55" s="202" t="s">
        <v>159</v>
      </c>
      <c r="D55" s="202">
        <v>10373</v>
      </c>
      <c r="E55" s="91"/>
      <c r="F55" s="68">
        <f t="shared" si="107"/>
        <v>15559.5</v>
      </c>
      <c r="H55" s="193" t="s">
        <v>153</v>
      </c>
      <c r="I55" s="196" t="s">
        <v>154</v>
      </c>
    </row>
    <row r="56" spans="1:9" ht="17.25" customHeight="1">
      <c r="A56" s="202" t="s">
        <v>162</v>
      </c>
      <c r="B56" s="203" t="s">
        <v>163</v>
      </c>
      <c r="C56" s="202" t="s">
        <v>164</v>
      </c>
      <c r="D56" s="202">
        <v>2903</v>
      </c>
      <c r="E56" s="91"/>
      <c r="F56" s="68">
        <f t="shared" si="107"/>
        <v>4354.5</v>
      </c>
      <c r="H56" s="68" t="s">
        <v>135</v>
      </c>
      <c r="I56" s="171" t="s">
        <v>136</v>
      </c>
    </row>
    <row r="57" spans="1:9" ht="17.25" customHeight="1">
      <c r="A57" s="202" t="s">
        <v>165</v>
      </c>
      <c r="B57" s="203" t="s">
        <v>166</v>
      </c>
      <c r="C57" s="202" t="s">
        <v>167</v>
      </c>
      <c r="D57" s="202">
        <v>3404</v>
      </c>
      <c r="E57" s="91"/>
      <c r="F57" s="68">
        <f t="shared" si="107"/>
        <v>5106</v>
      </c>
      <c r="H57" s="68" t="s">
        <v>135</v>
      </c>
      <c r="I57" s="171" t="s">
        <v>136</v>
      </c>
    </row>
    <row r="58" spans="1:9" ht="17.25" customHeight="1">
      <c r="A58" s="202" t="s">
        <v>168</v>
      </c>
      <c r="B58" s="203" t="s">
        <v>169</v>
      </c>
      <c r="C58" s="202" t="s">
        <v>170</v>
      </c>
      <c r="D58" s="202">
        <v>1728</v>
      </c>
      <c r="E58" s="91"/>
      <c r="F58" s="68">
        <f t="shared" si="107"/>
        <v>2592</v>
      </c>
      <c r="H58" s="193" t="s">
        <v>153</v>
      </c>
      <c r="I58" s="196" t="s">
        <v>154</v>
      </c>
    </row>
    <row r="59" spans="1:9" ht="17.25" customHeight="1">
      <c r="A59" s="202" t="s">
        <v>171</v>
      </c>
      <c r="B59" s="203" t="s">
        <v>172</v>
      </c>
      <c r="C59" s="202" t="s">
        <v>173</v>
      </c>
      <c r="D59" s="202">
        <v>949</v>
      </c>
      <c r="E59" s="91"/>
      <c r="F59" s="68">
        <f t="shared" si="107"/>
        <v>1423.5</v>
      </c>
      <c r="H59" s="68" t="s">
        <v>135</v>
      </c>
      <c r="I59" s="171" t="s">
        <v>136</v>
      </c>
    </row>
    <row r="60" spans="1:9" ht="17.25" customHeight="1">
      <c r="A60" s="202" t="s">
        <v>174</v>
      </c>
      <c r="B60" s="203" t="s">
        <v>175</v>
      </c>
      <c r="C60" s="202" t="s">
        <v>176</v>
      </c>
      <c r="D60" s="202">
        <v>1245</v>
      </c>
      <c r="E60" s="91"/>
      <c r="F60" s="68">
        <f t="shared" si="107"/>
        <v>1867.5</v>
      </c>
      <c r="H60" s="68" t="s">
        <v>135</v>
      </c>
      <c r="I60" s="171" t="s">
        <v>136</v>
      </c>
    </row>
    <row r="61" spans="1:9" ht="17.25" customHeight="1">
      <c r="A61" s="202" t="s">
        <v>177</v>
      </c>
      <c r="B61" s="203" t="s">
        <v>178</v>
      </c>
      <c r="C61" s="202" t="s">
        <v>179</v>
      </c>
      <c r="D61" s="202">
        <v>751</v>
      </c>
      <c r="E61" s="91"/>
      <c r="F61" s="68">
        <f t="shared" si="107"/>
        <v>1126.5</v>
      </c>
      <c r="H61" s="193" t="s">
        <v>153</v>
      </c>
      <c r="I61" s="196" t="s">
        <v>154</v>
      </c>
    </row>
    <row r="62" spans="1:9" ht="17.25" customHeight="1">
      <c r="A62" s="202" t="s">
        <v>180</v>
      </c>
      <c r="B62" s="203" t="s">
        <v>181</v>
      </c>
      <c r="C62" s="202" t="s">
        <v>182</v>
      </c>
      <c r="D62" s="202">
        <v>7020</v>
      </c>
      <c r="E62" s="91"/>
      <c r="F62" s="68">
        <f t="shared" si="107"/>
        <v>10530</v>
      </c>
      <c r="H62" s="193" t="s">
        <v>153</v>
      </c>
      <c r="I62" s="196" t="s">
        <v>154</v>
      </c>
    </row>
    <row r="63" spans="1:9" ht="17.25" customHeight="1">
      <c r="A63" s="202" t="s">
        <v>183</v>
      </c>
      <c r="B63" s="203" t="s">
        <v>184</v>
      </c>
      <c r="C63" s="202" t="s">
        <v>185</v>
      </c>
      <c r="D63" s="202">
        <v>1058</v>
      </c>
      <c r="E63" s="91"/>
      <c r="F63" s="68">
        <f t="shared" si="107"/>
        <v>1587</v>
      </c>
      <c r="H63" s="68" t="s">
        <v>135</v>
      </c>
      <c r="I63" s="171" t="s">
        <v>136</v>
      </c>
    </row>
    <row r="64" spans="1:9" ht="17.25" customHeight="1">
      <c r="A64" s="202" t="s">
        <v>186</v>
      </c>
      <c r="B64" s="203" t="s">
        <v>187</v>
      </c>
      <c r="C64" s="202" t="s">
        <v>188</v>
      </c>
      <c r="D64" s="202">
        <v>3748</v>
      </c>
      <c r="E64" s="91"/>
      <c r="F64" s="68">
        <f t="shared" si="107"/>
        <v>5622</v>
      </c>
      <c r="H64" s="68" t="s">
        <v>135</v>
      </c>
      <c r="I64" s="171" t="s">
        <v>136</v>
      </c>
    </row>
    <row r="65" spans="1:9" ht="17.25" customHeight="1">
      <c r="A65" s="202" t="s">
        <v>189</v>
      </c>
      <c r="B65" s="203" t="s">
        <v>190</v>
      </c>
      <c r="C65" s="202" t="s">
        <v>191</v>
      </c>
      <c r="D65" s="202">
        <v>2551</v>
      </c>
      <c r="E65" s="91"/>
      <c r="F65" s="68">
        <f t="shared" si="107"/>
        <v>3826.5</v>
      </c>
      <c r="H65" s="68" t="s">
        <v>135</v>
      </c>
      <c r="I65" s="171" t="s">
        <v>136</v>
      </c>
    </row>
    <row r="66" spans="1:9" ht="17.25" customHeight="1">
      <c r="A66" s="202" t="s">
        <v>192</v>
      </c>
      <c r="B66" s="203" t="s">
        <v>193</v>
      </c>
      <c r="C66" s="202" t="s">
        <v>194</v>
      </c>
      <c r="D66" s="202">
        <v>8506</v>
      </c>
      <c r="E66" s="91"/>
      <c r="F66" s="68">
        <f t="shared" si="107"/>
        <v>12759</v>
      </c>
      <c r="H66" s="193" t="s">
        <v>153</v>
      </c>
      <c r="I66" s="196" t="s">
        <v>154</v>
      </c>
    </row>
    <row r="67" spans="1:9" ht="17.25" customHeight="1">
      <c r="A67" s="202" t="s">
        <v>195</v>
      </c>
      <c r="B67" s="203" t="s">
        <v>196</v>
      </c>
      <c r="C67" s="202" t="s">
        <v>197</v>
      </c>
      <c r="D67" s="202">
        <v>5808</v>
      </c>
      <c r="E67" s="91"/>
      <c r="F67" s="68">
        <f t="shared" si="107"/>
        <v>8712</v>
      </c>
      <c r="H67" s="193" t="s">
        <v>153</v>
      </c>
      <c r="I67" s="196" t="s">
        <v>154</v>
      </c>
    </row>
    <row r="68" spans="1:9" ht="17.25" customHeight="1">
      <c r="A68" s="202" t="s">
        <v>198</v>
      </c>
      <c r="B68" s="203" t="s">
        <v>199</v>
      </c>
      <c r="C68" s="202" t="s">
        <v>200</v>
      </c>
      <c r="D68" s="202">
        <v>2269</v>
      </c>
      <c r="E68" s="91"/>
      <c r="F68" s="68">
        <f t="shared" si="107"/>
        <v>3403.5</v>
      </c>
      <c r="H68" s="193" t="s">
        <v>153</v>
      </c>
      <c r="I68" s="196" t="s">
        <v>154</v>
      </c>
    </row>
    <row r="69" spans="1:9" ht="17.25" customHeight="1">
      <c r="A69" s="202" t="s">
        <v>201</v>
      </c>
      <c r="B69" s="203" t="s">
        <v>199</v>
      </c>
      <c r="C69" s="202" t="s">
        <v>202</v>
      </c>
      <c r="D69" s="202">
        <v>2528</v>
      </c>
      <c r="E69" s="91"/>
      <c r="F69" s="68">
        <f t="shared" si="107"/>
        <v>3792</v>
      </c>
      <c r="H69" s="193" t="s">
        <v>153</v>
      </c>
      <c r="I69" s="196" t="s">
        <v>154</v>
      </c>
    </row>
    <row r="70" spans="1:9" ht="17.25" customHeight="1">
      <c r="A70" s="68" t="s">
        <v>203</v>
      </c>
      <c r="B70" s="171" t="s">
        <v>204</v>
      </c>
      <c r="C70" s="68" t="s">
        <v>205</v>
      </c>
      <c r="D70" s="68">
        <v>1565</v>
      </c>
      <c r="E70" s="91"/>
      <c r="F70" s="68">
        <f t="shared" si="107"/>
        <v>2347.5</v>
      </c>
      <c r="H70" s="193" t="s">
        <v>153</v>
      </c>
      <c r="I70" s="196" t="s">
        <v>154</v>
      </c>
    </row>
    <row r="71" spans="1:9" ht="17.25" customHeight="1">
      <c r="A71" s="202" t="s">
        <v>206</v>
      </c>
      <c r="B71" s="203" t="s">
        <v>204</v>
      </c>
      <c r="C71" s="202" t="s">
        <v>207</v>
      </c>
      <c r="D71" s="202">
        <v>1825</v>
      </c>
      <c r="E71" s="91"/>
      <c r="F71" s="68">
        <f t="shared" si="107"/>
        <v>2737.5</v>
      </c>
      <c r="H71" s="193" t="s">
        <v>153</v>
      </c>
      <c r="I71" s="196" t="s">
        <v>154</v>
      </c>
    </row>
    <row r="72" spans="1:9" ht="17.25" customHeight="1">
      <c r="A72" s="68" t="s">
        <v>208</v>
      </c>
      <c r="B72" s="171" t="s">
        <v>209</v>
      </c>
      <c r="C72" s="68" t="s">
        <v>210</v>
      </c>
      <c r="D72" s="68">
        <v>1322</v>
      </c>
      <c r="E72" s="91"/>
      <c r="F72" s="68">
        <f t="shared" si="107"/>
        <v>1983</v>
      </c>
      <c r="H72" s="68" t="s">
        <v>135</v>
      </c>
      <c r="I72" s="171" t="s">
        <v>136</v>
      </c>
    </row>
    <row r="73" spans="1:9" ht="17.25" customHeight="1">
      <c r="A73" s="68" t="s">
        <v>211</v>
      </c>
      <c r="B73" s="171" t="s">
        <v>209</v>
      </c>
      <c r="C73" s="68" t="s">
        <v>212</v>
      </c>
      <c r="D73" s="68">
        <v>2159</v>
      </c>
      <c r="E73" s="91"/>
      <c r="F73" s="68">
        <f t="shared" si="107"/>
        <v>3238.5</v>
      </c>
      <c r="H73" s="68" t="s">
        <v>135</v>
      </c>
      <c r="I73" s="171" t="s">
        <v>136</v>
      </c>
    </row>
    <row r="74" spans="1:9" ht="17.25" customHeight="1">
      <c r="A74" s="68" t="s">
        <v>213</v>
      </c>
      <c r="B74" s="171" t="s">
        <v>214</v>
      </c>
      <c r="C74" s="68" t="s">
        <v>215</v>
      </c>
      <c r="D74" s="68">
        <v>4036</v>
      </c>
      <c r="E74" s="91"/>
      <c r="F74" s="68">
        <f t="shared" si="107"/>
        <v>6054</v>
      </c>
      <c r="H74" s="68" t="s">
        <v>216</v>
      </c>
      <c r="I74" s="171" t="s">
        <v>136</v>
      </c>
    </row>
    <row r="75" spans="1:9" ht="17.25" customHeight="1">
      <c r="A75" s="68" t="s">
        <v>217</v>
      </c>
      <c r="B75" s="171" t="s">
        <v>218</v>
      </c>
      <c r="C75" s="68" t="s">
        <v>219</v>
      </c>
      <c r="D75" s="68">
        <v>6159</v>
      </c>
      <c r="E75" s="91"/>
      <c r="F75" s="68">
        <f t="shared" si="107"/>
        <v>9238.5</v>
      </c>
      <c r="H75" s="68" t="s">
        <v>216</v>
      </c>
      <c r="I75" s="171" t="s">
        <v>136</v>
      </c>
    </row>
    <row r="76" spans="1:9" ht="17.25" customHeight="1">
      <c r="A76" s="68" t="s">
        <v>220</v>
      </c>
      <c r="B76" s="171" t="s">
        <v>221</v>
      </c>
      <c r="C76" s="68" t="s">
        <v>219</v>
      </c>
      <c r="D76" s="68">
        <v>5808</v>
      </c>
      <c r="E76" s="91"/>
      <c r="F76" s="68">
        <f t="shared" si="107"/>
        <v>8712</v>
      </c>
      <c r="H76" s="68" t="s">
        <v>216</v>
      </c>
      <c r="I76" s="171" t="s">
        <v>136</v>
      </c>
    </row>
    <row r="77" spans="1:9" ht="17.25" customHeight="1">
      <c r="A77" s="68" t="s">
        <v>222</v>
      </c>
      <c r="B77" s="171" t="s">
        <v>223</v>
      </c>
      <c r="C77" s="68" t="s">
        <v>224</v>
      </c>
      <c r="D77" s="68">
        <v>3883</v>
      </c>
      <c r="E77" s="91"/>
      <c r="F77" s="68">
        <f t="shared" si="107"/>
        <v>5824.5</v>
      </c>
      <c r="H77" s="68" t="s">
        <v>216</v>
      </c>
      <c r="I77" s="171" t="s">
        <v>136</v>
      </c>
    </row>
    <row r="78" spans="1:9" ht="17.25" customHeight="1">
      <c r="A78" s="68" t="s">
        <v>225</v>
      </c>
      <c r="B78" s="171" t="s">
        <v>226</v>
      </c>
      <c r="C78" s="68" t="s">
        <v>227</v>
      </c>
      <c r="D78" s="68">
        <v>2888</v>
      </c>
      <c r="E78" s="91"/>
      <c r="F78" s="68">
        <f t="shared" si="107"/>
        <v>4332</v>
      </c>
      <c r="H78" s="193" t="s">
        <v>153</v>
      </c>
      <c r="I78" s="196" t="s">
        <v>154</v>
      </c>
    </row>
    <row r="79" spans="1:9" ht="17.25" customHeight="1">
      <c r="A79" s="68" t="s">
        <v>228</v>
      </c>
      <c r="B79" s="171" t="s">
        <v>229</v>
      </c>
      <c r="C79" s="68" t="s">
        <v>230</v>
      </c>
      <c r="D79" s="68">
        <v>2319</v>
      </c>
      <c r="E79" s="91"/>
      <c r="F79" s="68">
        <f t="shared" si="107"/>
        <v>3478.5</v>
      </c>
      <c r="H79" s="193" t="s">
        <v>153</v>
      </c>
      <c r="I79" s="196" t="s">
        <v>154</v>
      </c>
    </row>
    <row r="80" spans="1:9" ht="17.25" customHeight="1">
      <c r="A80" s="68" t="s">
        <v>231</v>
      </c>
      <c r="B80" s="171" t="s">
        <v>232</v>
      </c>
      <c r="C80" s="68" t="s">
        <v>233</v>
      </c>
      <c r="D80" s="68">
        <v>1500</v>
      </c>
      <c r="E80" s="91"/>
      <c r="F80" s="68">
        <f t="shared" si="107"/>
        <v>2250</v>
      </c>
      <c r="H80" s="193" t="s">
        <v>153</v>
      </c>
      <c r="I80" s="196" t="s">
        <v>154</v>
      </c>
    </row>
    <row r="81" spans="1:9" ht="17.25" customHeight="1">
      <c r="A81" s="68" t="s">
        <v>234</v>
      </c>
      <c r="B81" s="171" t="s">
        <v>235</v>
      </c>
      <c r="C81" s="68" t="s">
        <v>233</v>
      </c>
      <c r="D81" s="68">
        <v>1500</v>
      </c>
      <c r="E81" s="91"/>
      <c r="F81" s="68">
        <f t="shared" si="107"/>
        <v>2250</v>
      </c>
      <c r="H81" s="193" t="s">
        <v>153</v>
      </c>
      <c r="I81" s="196" t="s">
        <v>154</v>
      </c>
    </row>
    <row r="82" spans="1:9" ht="17.25" customHeight="1">
      <c r="A82" s="68" t="s">
        <v>236</v>
      </c>
      <c r="B82" s="171" t="s">
        <v>237</v>
      </c>
      <c r="C82" s="68" t="s">
        <v>238</v>
      </c>
      <c r="D82" s="68">
        <v>1195</v>
      </c>
      <c r="E82" s="91"/>
      <c r="F82" s="68">
        <f t="shared" si="107"/>
        <v>1792.5</v>
      </c>
      <c r="H82" s="193" t="s">
        <v>153</v>
      </c>
      <c r="I82" s="196" t="s">
        <v>154</v>
      </c>
    </row>
    <row r="83" spans="1:9" ht="17.25" customHeight="1">
      <c r="A83" s="68" t="s">
        <v>239</v>
      </c>
      <c r="B83" s="171" t="s">
        <v>240</v>
      </c>
      <c r="C83" s="68" t="s">
        <v>238</v>
      </c>
      <c r="D83" s="68">
        <v>1195</v>
      </c>
      <c r="E83" s="91"/>
      <c r="F83" s="68">
        <f t="shared" si="107"/>
        <v>1792.5</v>
      </c>
      <c r="H83" s="193" t="s">
        <v>153</v>
      </c>
      <c r="I83" s="196" t="s">
        <v>154</v>
      </c>
    </row>
    <row r="84" spans="1:9" ht="17.25" customHeight="1">
      <c r="A84" s="201" t="s">
        <v>241</v>
      </c>
      <c r="B84" s="171" t="s">
        <v>242</v>
      </c>
      <c r="C84" s="68" t="s">
        <v>243</v>
      </c>
      <c r="D84" s="68">
        <v>7430</v>
      </c>
      <c r="E84" s="91"/>
      <c r="F84" s="68">
        <f t="shared" si="107"/>
        <v>11145</v>
      </c>
      <c r="H84" s="102"/>
      <c r="I84" s="118"/>
    </row>
    <row r="85" spans="1:9" ht="17.25" customHeight="1">
      <c r="A85" s="201" t="s">
        <v>244</v>
      </c>
      <c r="B85" s="171" t="s">
        <v>245</v>
      </c>
      <c r="C85" s="68" t="s">
        <v>243</v>
      </c>
      <c r="D85" s="68">
        <v>7430</v>
      </c>
      <c r="E85" s="91"/>
      <c r="F85" s="68">
        <f t="shared" si="107"/>
        <v>11145</v>
      </c>
      <c r="H85" s="102"/>
      <c r="I85" s="118"/>
    </row>
    <row r="86" spans="1:9" ht="17.25" customHeight="1">
      <c r="A86" s="201" t="s">
        <v>246</v>
      </c>
      <c r="B86" s="171" t="s">
        <v>247</v>
      </c>
      <c r="C86" s="68" t="s">
        <v>248</v>
      </c>
      <c r="D86" s="68">
        <v>4884</v>
      </c>
      <c r="E86" s="91"/>
      <c r="F86" s="68">
        <f t="shared" si="107"/>
        <v>7326</v>
      </c>
      <c r="H86" s="102"/>
      <c r="I86" s="118"/>
    </row>
    <row r="87" spans="1:9" ht="17.25" customHeight="1">
      <c r="A87" s="201" t="s">
        <v>249</v>
      </c>
      <c r="B87" s="171" t="s">
        <v>250</v>
      </c>
      <c r="C87" s="68" t="s">
        <v>248</v>
      </c>
      <c r="D87" s="68">
        <v>4884</v>
      </c>
      <c r="E87" s="91"/>
      <c r="F87" s="68">
        <f t="shared" si="107"/>
        <v>7326</v>
      </c>
      <c r="H87" s="102"/>
      <c r="I87" s="118"/>
    </row>
    <row r="88" spans="1:9" ht="17.25" customHeight="1">
      <c r="A88" s="201" t="s">
        <v>251</v>
      </c>
      <c r="B88" s="171" t="s">
        <v>252</v>
      </c>
      <c r="C88" s="68" t="s">
        <v>248</v>
      </c>
      <c r="D88" s="68">
        <v>4884</v>
      </c>
      <c r="E88" s="91"/>
      <c r="F88" s="68">
        <f t="shared" si="107"/>
        <v>7326</v>
      </c>
      <c r="H88" s="102"/>
      <c r="I88" s="118"/>
    </row>
    <row r="89" spans="1:9" ht="17.25" customHeight="1">
      <c r="A89" s="201" t="s">
        <v>253</v>
      </c>
      <c r="B89" s="171" t="s">
        <v>254</v>
      </c>
      <c r="C89" s="68" t="s">
        <v>248</v>
      </c>
      <c r="D89" s="68">
        <v>4884</v>
      </c>
      <c r="E89" s="91"/>
      <c r="F89" s="68">
        <f t="shared" si="107"/>
        <v>7326</v>
      </c>
      <c r="H89" s="102"/>
      <c r="I89" s="118"/>
    </row>
    <row r="90" spans="1:9" ht="17.25" customHeight="1">
      <c r="A90" s="201" t="s">
        <v>255</v>
      </c>
      <c r="B90" s="171" t="s">
        <v>256</v>
      </c>
      <c r="C90" s="68" t="s">
        <v>257</v>
      </c>
      <c r="D90" s="68">
        <v>3886</v>
      </c>
      <c r="E90" s="91"/>
      <c r="F90" s="68">
        <f t="shared" si="107"/>
        <v>5829</v>
      </c>
      <c r="H90" s="102"/>
      <c r="I90" s="118"/>
    </row>
    <row r="91" spans="1:9" ht="17.25" customHeight="1">
      <c r="A91" s="201" t="s">
        <v>258</v>
      </c>
      <c r="B91" s="171" t="s">
        <v>259</v>
      </c>
      <c r="C91" s="68" t="s">
        <v>257</v>
      </c>
      <c r="D91" s="68">
        <v>3886</v>
      </c>
      <c r="E91" s="91"/>
      <c r="F91" s="68">
        <f t="shared" si="107"/>
        <v>5829</v>
      </c>
      <c r="H91" s="102"/>
      <c r="I91" s="118"/>
    </row>
    <row r="92" spans="1:43" ht="17.25" customHeight="1">
      <c r="A92" s="201" t="s">
        <v>260</v>
      </c>
      <c r="B92" s="171" t="s">
        <v>261</v>
      </c>
      <c r="C92" s="68" t="s">
        <v>257</v>
      </c>
      <c r="D92" s="68">
        <v>3886</v>
      </c>
      <c r="E92" s="91"/>
      <c r="F92" s="68">
        <f t="shared" si="107"/>
        <v>5829</v>
      </c>
      <c r="G92" s="102"/>
      <c r="H92" s="97"/>
      <c r="I92" s="102"/>
      <c r="J92" s="118"/>
      <c r="K92" s="102"/>
      <c r="O92" s="91"/>
      <c r="P92" s="92"/>
      <c r="U92" s="91"/>
      <c r="V92" s="92"/>
      <c r="AA92" s="91"/>
      <c r="AB92" s="92"/>
      <c r="AG92" s="91"/>
      <c r="AH92" s="92"/>
      <c r="AM92" s="91"/>
      <c r="AN92" s="92"/>
      <c r="AQ92" s="91"/>
    </row>
    <row r="93" spans="1:43" ht="17.25" customHeight="1">
      <c r="A93" s="201" t="s">
        <v>262</v>
      </c>
      <c r="B93" s="171" t="s">
        <v>263</v>
      </c>
      <c r="C93" s="68" t="s">
        <v>257</v>
      </c>
      <c r="D93" s="68">
        <v>3886</v>
      </c>
      <c r="E93" s="91"/>
      <c r="F93" s="68">
        <f t="shared" si="107"/>
        <v>5829</v>
      </c>
      <c r="G93" s="102"/>
      <c r="H93" s="97"/>
      <c r="I93" s="102"/>
      <c r="J93" s="102"/>
      <c r="K93" s="102"/>
      <c r="O93" s="91"/>
      <c r="P93" s="92"/>
      <c r="U93" s="91"/>
      <c r="V93" s="92"/>
      <c r="AA93" s="91"/>
      <c r="AB93" s="92"/>
      <c r="AG93" s="91"/>
      <c r="AH93" s="92"/>
      <c r="AM93" s="91"/>
      <c r="AN93" s="92"/>
      <c r="AQ93" s="91"/>
    </row>
    <row r="94" spans="1:43" ht="17.25" customHeight="1">
      <c r="A94" s="204" t="s">
        <v>264</v>
      </c>
      <c r="B94" s="196" t="s">
        <v>265</v>
      </c>
      <c r="C94" s="193" t="s">
        <v>266</v>
      </c>
      <c r="D94" s="193">
        <v>17674</v>
      </c>
      <c r="E94" s="91"/>
      <c r="F94" s="193">
        <f t="shared" si="107"/>
        <v>26511</v>
      </c>
      <c r="G94" s="102"/>
      <c r="H94" s="97"/>
      <c r="I94" s="102"/>
      <c r="J94" s="118"/>
      <c r="K94" s="102"/>
      <c r="O94" s="91"/>
      <c r="P94" s="92"/>
      <c r="U94" s="91"/>
      <c r="V94" s="92"/>
      <c r="AA94" s="91"/>
      <c r="AB94" s="92"/>
      <c r="AG94" s="91"/>
      <c r="AH94" s="92"/>
      <c r="AM94" s="91"/>
      <c r="AN94" s="92"/>
      <c r="AQ94" s="91"/>
    </row>
    <row r="95" spans="1:43" ht="17.25" customHeight="1">
      <c r="A95" s="204" t="s">
        <v>267</v>
      </c>
      <c r="B95" s="196" t="s">
        <v>268</v>
      </c>
      <c r="C95" s="193" t="s">
        <v>266</v>
      </c>
      <c r="D95" s="193">
        <v>8837</v>
      </c>
      <c r="E95" s="91"/>
      <c r="F95" s="193">
        <f t="shared" si="107"/>
        <v>13255.5</v>
      </c>
      <c r="G95" s="102"/>
      <c r="H95" s="97"/>
      <c r="I95" s="102"/>
      <c r="J95" s="118"/>
      <c r="K95" s="102"/>
      <c r="O95" s="91"/>
      <c r="P95" s="92"/>
      <c r="U95" s="91"/>
      <c r="V95" s="92"/>
      <c r="AA95" s="91"/>
      <c r="AB95" s="92"/>
      <c r="AG95" s="91"/>
      <c r="AH95" s="92"/>
      <c r="AM95" s="91"/>
      <c r="AN95" s="92"/>
      <c r="AQ95" s="91"/>
    </row>
    <row r="96" spans="1:43" ht="17.25" customHeight="1">
      <c r="A96" s="205" t="s">
        <v>269</v>
      </c>
      <c r="B96" s="196" t="s">
        <v>270</v>
      </c>
      <c r="C96" s="193" t="s">
        <v>271</v>
      </c>
      <c r="D96" s="193">
        <v>7750</v>
      </c>
      <c r="E96" s="91"/>
      <c r="F96" s="193">
        <f t="shared" si="107"/>
        <v>11625</v>
      </c>
      <c r="G96" s="102"/>
      <c r="H96" s="97"/>
      <c r="I96" s="102"/>
      <c r="J96" s="118"/>
      <c r="K96" s="102"/>
      <c r="O96" s="91"/>
      <c r="P96" s="92"/>
      <c r="U96" s="91"/>
      <c r="V96" s="92"/>
      <c r="AA96" s="91"/>
      <c r="AB96" s="92"/>
      <c r="AG96" s="91"/>
      <c r="AH96" s="92"/>
      <c r="AM96" s="91"/>
      <c r="AN96" s="92"/>
      <c r="AQ96" s="91"/>
    </row>
    <row r="97" spans="1:43" ht="17.25" customHeight="1">
      <c r="A97" s="193" t="s">
        <v>272</v>
      </c>
      <c r="B97" s="196" t="s">
        <v>273</v>
      </c>
      <c r="C97" s="193" t="s">
        <v>274</v>
      </c>
      <c r="D97" s="193">
        <v>6323</v>
      </c>
      <c r="E97" s="91"/>
      <c r="F97" s="193">
        <f t="shared" si="107"/>
        <v>9484.5</v>
      </c>
      <c r="G97" s="102"/>
      <c r="H97" s="97"/>
      <c r="I97" s="102"/>
      <c r="J97" s="118"/>
      <c r="K97" s="102"/>
      <c r="O97" s="91"/>
      <c r="P97" s="92"/>
      <c r="U97" s="91"/>
      <c r="V97" s="92"/>
      <c r="AA97" s="91"/>
      <c r="AB97" s="92"/>
      <c r="AG97" s="91"/>
      <c r="AH97" s="92"/>
      <c r="AM97" s="91"/>
      <c r="AN97" s="92"/>
      <c r="AQ97" s="91"/>
    </row>
    <row r="98" spans="1:43" ht="17.25" customHeight="1">
      <c r="A98" s="193" t="s">
        <v>275</v>
      </c>
      <c r="B98" s="196" t="s">
        <v>276</v>
      </c>
      <c r="C98" s="193" t="s">
        <v>277</v>
      </c>
      <c r="D98" s="193">
        <v>8428</v>
      </c>
      <c r="E98" s="91"/>
      <c r="F98" s="193">
        <f t="shared" si="107"/>
        <v>12642</v>
      </c>
      <c r="G98" s="102"/>
      <c r="H98" s="97"/>
      <c r="I98" s="102"/>
      <c r="J98" s="118"/>
      <c r="K98" s="102"/>
      <c r="O98" s="91"/>
      <c r="P98" s="92"/>
      <c r="U98" s="91"/>
      <c r="V98" s="92"/>
      <c r="AA98" s="91"/>
      <c r="AB98" s="92"/>
      <c r="AG98" s="91"/>
      <c r="AH98" s="92"/>
      <c r="AM98" s="91"/>
      <c r="AN98" s="92"/>
      <c r="AQ98" s="91"/>
    </row>
    <row r="99" spans="1:43" ht="17.25" customHeight="1">
      <c r="A99" s="193" t="s">
        <v>278</v>
      </c>
      <c r="B99" s="196" t="s">
        <v>279</v>
      </c>
      <c r="C99" s="193" t="s">
        <v>280</v>
      </c>
      <c r="D99" s="193">
        <v>7802</v>
      </c>
      <c r="E99" s="91"/>
      <c r="F99" s="193">
        <f t="shared" si="107"/>
        <v>11703</v>
      </c>
      <c r="G99" s="102"/>
      <c r="H99" s="97"/>
      <c r="I99" s="102"/>
      <c r="J99" s="118"/>
      <c r="K99" s="102"/>
      <c r="O99" s="91"/>
      <c r="P99" s="92"/>
      <c r="U99" s="91"/>
      <c r="V99" s="92"/>
      <c r="AA99" s="91"/>
      <c r="AB99" s="92"/>
      <c r="AG99" s="91"/>
      <c r="AH99" s="92"/>
      <c r="AM99" s="91"/>
      <c r="AN99" s="92"/>
      <c r="AQ99" s="91"/>
    </row>
    <row r="100" spans="1:11" ht="17.25" customHeight="1">
      <c r="A100" s="205" t="s">
        <v>281</v>
      </c>
      <c r="B100" s="196" t="s">
        <v>282</v>
      </c>
      <c r="C100" s="193" t="s">
        <v>283</v>
      </c>
      <c r="D100" s="193">
        <v>2960</v>
      </c>
      <c r="E100" s="91"/>
      <c r="F100" s="193">
        <f t="shared" si="107"/>
        <v>4440</v>
      </c>
      <c r="H100" s="102"/>
      <c r="I100" s="118"/>
      <c r="J100" s="102"/>
      <c r="K100" s="102"/>
    </row>
    <row r="101" spans="1:11" ht="17.25" customHeight="1">
      <c r="A101" s="205" t="s">
        <v>124</v>
      </c>
      <c r="B101" s="196" t="s">
        <v>284</v>
      </c>
      <c r="C101" s="193" t="s">
        <v>285</v>
      </c>
      <c r="D101" s="193">
        <v>2795</v>
      </c>
      <c r="E101" s="91"/>
      <c r="F101" s="193">
        <f t="shared" si="107"/>
        <v>4192.5</v>
      </c>
      <c r="H101" s="102"/>
      <c r="I101" s="107"/>
      <c r="J101" s="102"/>
      <c r="K101" s="102"/>
    </row>
    <row r="102" spans="1:11" ht="17.25" customHeight="1">
      <c r="A102" s="205" t="s">
        <v>286</v>
      </c>
      <c r="B102" s="196" t="s">
        <v>287</v>
      </c>
      <c r="C102" s="193" t="s">
        <v>285</v>
      </c>
      <c r="D102" s="193">
        <v>4224</v>
      </c>
      <c r="E102" s="91"/>
      <c r="F102" s="193">
        <f t="shared" si="107"/>
        <v>6336</v>
      </c>
      <c r="H102" s="102"/>
      <c r="I102" s="107"/>
      <c r="J102" s="102"/>
      <c r="K102" s="102"/>
    </row>
    <row r="103" spans="1:11" ht="17.25" customHeight="1">
      <c r="A103" s="205" t="s">
        <v>288</v>
      </c>
      <c r="B103" s="196" t="s">
        <v>289</v>
      </c>
      <c r="C103" s="193" t="s">
        <v>290</v>
      </c>
      <c r="D103" s="193">
        <v>3903</v>
      </c>
      <c r="E103" s="91"/>
      <c r="F103" s="193">
        <f t="shared" si="107"/>
        <v>5854.5</v>
      </c>
      <c r="H103" s="102"/>
      <c r="I103" s="107"/>
      <c r="J103" s="102"/>
      <c r="K103" s="102"/>
    </row>
    <row r="104" spans="1:11" ht="17.25" customHeight="1">
      <c r="A104" s="205" t="s">
        <v>291</v>
      </c>
      <c r="B104" s="196" t="s">
        <v>292</v>
      </c>
      <c r="C104" s="205" t="s">
        <v>293</v>
      </c>
      <c r="D104" s="193">
        <v>1523</v>
      </c>
      <c r="E104" s="91"/>
      <c r="F104" s="193">
        <f t="shared" si="107"/>
        <v>2284.5</v>
      </c>
      <c r="H104" s="102"/>
      <c r="I104" s="107"/>
      <c r="J104" s="102"/>
      <c r="K104" s="102"/>
    </row>
    <row r="105" spans="1:11" ht="17.25" customHeight="1">
      <c r="A105" s="205" t="s">
        <v>294</v>
      </c>
      <c r="B105" s="196" t="s">
        <v>295</v>
      </c>
      <c r="C105" s="205" t="s">
        <v>296</v>
      </c>
      <c r="D105" s="193">
        <v>3337</v>
      </c>
      <c r="E105" s="91"/>
      <c r="F105" s="193">
        <f t="shared" si="107"/>
        <v>5005.5</v>
      </c>
      <c r="H105" s="102"/>
      <c r="I105" s="107"/>
      <c r="J105" s="102"/>
      <c r="K105" s="102"/>
    </row>
    <row r="106" spans="1:11" ht="17.25" customHeight="1">
      <c r="A106" s="205" t="s">
        <v>297</v>
      </c>
      <c r="B106" s="196" t="s">
        <v>298</v>
      </c>
      <c r="C106" s="193" t="s">
        <v>299</v>
      </c>
      <c r="D106" s="193">
        <v>8994</v>
      </c>
      <c r="E106" s="91"/>
      <c r="F106" s="193">
        <f t="shared" si="107"/>
        <v>13491</v>
      </c>
      <c r="H106" s="102"/>
      <c r="I106" s="107"/>
      <c r="J106" s="102"/>
      <c r="K106" s="102"/>
    </row>
    <row r="107" spans="1:11" ht="17.25" customHeight="1">
      <c r="A107" s="205" t="s">
        <v>300</v>
      </c>
      <c r="B107" s="196" t="s">
        <v>301</v>
      </c>
      <c r="C107" s="193" t="s">
        <v>302</v>
      </c>
      <c r="D107" s="193">
        <v>2570</v>
      </c>
      <c r="E107" s="91"/>
      <c r="F107" s="193">
        <f t="shared" si="107"/>
        <v>3855</v>
      </c>
      <c r="H107" s="102"/>
      <c r="I107" s="107"/>
      <c r="J107" s="102"/>
      <c r="K107" s="102"/>
    </row>
    <row r="108" spans="1:11" ht="17.25" customHeight="1">
      <c r="A108" s="205" t="s">
        <v>303</v>
      </c>
      <c r="B108" s="196" t="s">
        <v>304</v>
      </c>
      <c r="C108" s="193" t="s">
        <v>305</v>
      </c>
      <c r="D108" s="193">
        <v>1982</v>
      </c>
      <c r="E108" s="91"/>
      <c r="F108" s="193">
        <f t="shared" si="107"/>
        <v>2973</v>
      </c>
      <c r="H108" s="102"/>
      <c r="I108" s="107"/>
      <c r="J108" s="102"/>
      <c r="K108" s="102"/>
    </row>
    <row r="109" spans="1:9" ht="17.25" customHeight="1">
      <c r="A109" s="205" t="s">
        <v>306</v>
      </c>
      <c r="B109" s="196" t="s">
        <v>307</v>
      </c>
      <c r="C109" s="193" t="s">
        <v>308</v>
      </c>
      <c r="D109" s="193">
        <v>488</v>
      </c>
      <c r="E109" s="91"/>
      <c r="F109" s="193">
        <f t="shared" si="107"/>
        <v>732</v>
      </c>
      <c r="I109" s="206"/>
    </row>
    <row r="110" spans="1:6" ht="15">
      <c r="A110" s="205" t="s">
        <v>309</v>
      </c>
      <c r="B110" s="196" t="s">
        <v>310</v>
      </c>
      <c r="C110" s="193" t="s">
        <v>311</v>
      </c>
      <c r="D110" s="193">
        <v>130</v>
      </c>
      <c r="F110" s="193">
        <f t="shared" si="107"/>
        <v>195</v>
      </c>
    </row>
  </sheetData>
  <sheetProtection selectLockedCells="1" selectUnlockedCells="1"/>
  <mergeCells count="3">
    <mergeCell ref="A1:D1"/>
    <mergeCell ref="F1:F2"/>
    <mergeCell ref="A44:D44"/>
  </mergeCells>
  <printOptions/>
  <pageMargins left="0" right="0" top="0" bottom="0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2014-08-06T09:26:49Z</cp:lastPrinted>
  <dcterms:created xsi:type="dcterms:W3CDTF">2006-09-28T02:33:49Z</dcterms:created>
  <dcterms:modified xsi:type="dcterms:W3CDTF">2021-12-29T13:49:51Z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